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6-11" sheetId="1" r:id="rId1"/>
    <sheet name="12-18" sheetId="2" r:id="rId2"/>
  </sheets>
  <definedNames>
    <definedName name="_xlnm.Print_Area" localSheetId="0">'6-11'!$A$1:$P$368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65" i="2"/>
  <c r="N365"/>
  <c r="M365"/>
  <c r="L365"/>
  <c r="K365"/>
  <c r="J365"/>
  <c r="I365"/>
  <c r="H365"/>
  <c r="G365"/>
  <c r="F365"/>
  <c r="E365"/>
  <c r="D365"/>
  <c r="O343"/>
  <c r="N343"/>
  <c r="M343"/>
  <c r="L343"/>
  <c r="K343"/>
  <c r="J343"/>
  <c r="I343"/>
  <c r="H343"/>
  <c r="G343"/>
  <c r="Q343" s="1"/>
  <c r="F343"/>
  <c r="E343"/>
  <c r="D343"/>
  <c r="O317"/>
  <c r="N317"/>
  <c r="M317"/>
  <c r="L317"/>
  <c r="K317"/>
  <c r="J317"/>
  <c r="I317"/>
  <c r="H317"/>
  <c r="G317"/>
  <c r="Q317" s="1"/>
  <c r="F317"/>
  <c r="E317"/>
  <c r="D317"/>
  <c r="O295"/>
  <c r="N295"/>
  <c r="M295"/>
  <c r="L295"/>
  <c r="K295"/>
  <c r="J295"/>
  <c r="I295"/>
  <c r="H295"/>
  <c r="G295"/>
  <c r="Q295" s="1"/>
  <c r="F295"/>
  <c r="E295"/>
  <c r="D295"/>
  <c r="O272"/>
  <c r="N272"/>
  <c r="M272"/>
  <c r="L272"/>
  <c r="K272"/>
  <c r="J272"/>
  <c r="I272"/>
  <c r="H272"/>
  <c r="G272"/>
  <c r="Q272" s="1"/>
  <c r="F272"/>
  <c r="E272"/>
  <c r="D272"/>
  <c r="O246"/>
  <c r="N246"/>
  <c r="M246"/>
  <c r="L246"/>
  <c r="K246"/>
  <c r="J246"/>
  <c r="I246"/>
  <c r="H246"/>
  <c r="G244"/>
  <c r="F244"/>
  <c r="E244"/>
  <c r="D244"/>
  <c r="G240"/>
  <c r="F240"/>
  <c r="E240"/>
  <c r="D240"/>
  <c r="O221"/>
  <c r="N221"/>
  <c r="M221"/>
  <c r="L221"/>
  <c r="K221"/>
  <c r="J221"/>
  <c r="I221"/>
  <c r="H221"/>
  <c r="G221"/>
  <c r="Q221" s="1"/>
  <c r="F221"/>
  <c r="E221"/>
  <c r="D221"/>
  <c r="O195"/>
  <c r="N195"/>
  <c r="M195"/>
  <c r="L195"/>
  <c r="K195"/>
  <c r="J195"/>
  <c r="I195"/>
  <c r="H195"/>
  <c r="G195"/>
  <c r="Q195" s="1"/>
  <c r="F195"/>
  <c r="E195"/>
  <c r="D195"/>
  <c r="O171"/>
  <c r="N171"/>
  <c r="M171"/>
  <c r="L171"/>
  <c r="K171"/>
  <c r="J171"/>
  <c r="I171"/>
  <c r="H171"/>
  <c r="G171"/>
  <c r="Q171" s="1"/>
  <c r="F171"/>
  <c r="E171"/>
  <c r="D171"/>
  <c r="O143"/>
  <c r="N143"/>
  <c r="M143"/>
  <c r="L143"/>
  <c r="K143"/>
  <c r="J143"/>
  <c r="I143"/>
  <c r="H143"/>
  <c r="G143"/>
  <c r="Q143" s="1"/>
  <c r="F143"/>
  <c r="E143"/>
  <c r="D143"/>
  <c r="O116"/>
  <c r="N116"/>
  <c r="M116"/>
  <c r="L116"/>
  <c r="K116"/>
  <c r="J116"/>
  <c r="I116"/>
  <c r="H116"/>
  <c r="G116"/>
  <c r="Q116" s="1"/>
  <c r="F116"/>
  <c r="E116"/>
  <c r="D116"/>
  <c r="O92"/>
  <c r="N92"/>
  <c r="M92"/>
  <c r="L92"/>
  <c r="K92"/>
  <c r="J92"/>
  <c r="I92"/>
  <c r="H92"/>
  <c r="G92"/>
  <c r="Q92" s="1"/>
  <c r="F92"/>
  <c r="E92"/>
  <c r="D92"/>
  <c r="O66"/>
  <c r="N66"/>
  <c r="M66"/>
  <c r="L66"/>
  <c r="K66"/>
  <c r="J66"/>
  <c r="I66"/>
  <c r="H66"/>
  <c r="G66"/>
  <c r="Q66" s="1"/>
  <c r="F66"/>
  <c r="E66"/>
  <c r="D66"/>
  <c r="O40"/>
  <c r="N40"/>
  <c r="M40"/>
  <c r="L40"/>
  <c r="K40"/>
  <c r="J40"/>
  <c r="I40"/>
  <c r="H40"/>
  <c r="G40"/>
  <c r="Q40" s="1"/>
  <c r="F40"/>
  <c r="E40"/>
  <c r="D40"/>
  <c r="O368" i="1"/>
  <c r="N368"/>
  <c r="M368"/>
  <c r="L368"/>
  <c r="K368"/>
  <c r="J368"/>
  <c r="I368"/>
  <c r="H368"/>
  <c r="G368"/>
  <c r="Q368" s="1"/>
  <c r="F368"/>
  <c r="E368"/>
  <c r="D368"/>
  <c r="O346"/>
  <c r="N346"/>
  <c r="M346"/>
  <c r="L346"/>
  <c r="K346"/>
  <c r="J346"/>
  <c r="I346"/>
  <c r="H346"/>
  <c r="G346"/>
  <c r="F346"/>
  <c r="E346"/>
  <c r="D346"/>
  <c r="O320"/>
  <c r="N320"/>
  <c r="M320"/>
  <c r="L320"/>
  <c r="K320"/>
  <c r="J320"/>
  <c r="I320"/>
  <c r="H320"/>
  <c r="G320"/>
  <c r="Q320" s="1"/>
  <c r="F320"/>
  <c r="E320"/>
  <c r="D320"/>
  <c r="O298"/>
  <c r="N298"/>
  <c r="M298"/>
  <c r="L298"/>
  <c r="K298"/>
  <c r="J298"/>
  <c r="I298"/>
  <c r="H298"/>
  <c r="G298"/>
  <c r="Q298" s="1"/>
  <c r="F298"/>
  <c r="E298"/>
  <c r="D298"/>
  <c r="O275"/>
  <c r="N275"/>
  <c r="M275"/>
  <c r="L275"/>
  <c r="K275"/>
  <c r="J275"/>
  <c r="I275"/>
  <c r="H275"/>
  <c r="G275"/>
  <c r="Q275" s="1"/>
  <c r="F275"/>
  <c r="E275"/>
  <c r="D275"/>
  <c r="O249"/>
  <c r="N249"/>
  <c r="M249"/>
  <c r="L249"/>
  <c r="K249"/>
  <c r="J249"/>
  <c r="I249"/>
  <c r="H249"/>
  <c r="G249"/>
  <c r="Q249" s="1"/>
  <c r="F249"/>
  <c r="E249"/>
  <c r="D249"/>
  <c r="O224"/>
  <c r="N224"/>
  <c r="M224"/>
  <c r="L224"/>
  <c r="K224"/>
  <c r="J224"/>
  <c r="I224"/>
  <c r="H224"/>
  <c r="G224"/>
  <c r="Q224" s="1"/>
  <c r="F224"/>
  <c r="E224"/>
  <c r="D224"/>
  <c r="O198"/>
  <c r="N198"/>
  <c r="M198"/>
  <c r="L198"/>
  <c r="K198"/>
  <c r="J198"/>
  <c r="I198"/>
  <c r="H198"/>
  <c r="G198"/>
  <c r="Q198" s="1"/>
  <c r="F198"/>
  <c r="E198"/>
  <c r="D198"/>
  <c r="O173"/>
  <c r="N173"/>
  <c r="M173"/>
  <c r="L173"/>
  <c r="K173"/>
  <c r="J173"/>
  <c r="I173"/>
  <c r="H173"/>
  <c r="G173"/>
  <c r="Q173" s="1"/>
  <c r="F173"/>
  <c r="E173"/>
  <c r="D173"/>
  <c r="O145"/>
  <c r="N145"/>
  <c r="M145"/>
  <c r="L145"/>
  <c r="K145"/>
  <c r="J145"/>
  <c r="I145"/>
  <c r="H145"/>
  <c r="G145"/>
  <c r="F145"/>
  <c r="E145"/>
  <c r="D145"/>
  <c r="O118"/>
  <c r="N118"/>
  <c r="M118"/>
  <c r="L118"/>
  <c r="K118"/>
  <c r="J118"/>
  <c r="I118"/>
  <c r="H118"/>
  <c r="G118"/>
  <c r="F118"/>
  <c r="E118"/>
  <c r="D118"/>
  <c r="O93"/>
  <c r="N93"/>
  <c r="M93"/>
  <c r="L93"/>
  <c r="K93"/>
  <c r="J93"/>
  <c r="I93"/>
  <c r="H93"/>
  <c r="G93"/>
  <c r="Q93" s="1"/>
  <c r="F93"/>
  <c r="E93"/>
  <c r="D93"/>
  <c r="O67"/>
  <c r="N67"/>
  <c r="M67"/>
  <c r="L67"/>
  <c r="K67"/>
  <c r="J67"/>
  <c r="I67"/>
  <c r="H67"/>
  <c r="F67"/>
  <c r="E67"/>
  <c r="D67"/>
  <c r="G59"/>
  <c r="G51"/>
  <c r="O40"/>
  <c r="N40"/>
  <c r="M40"/>
  <c r="L40"/>
  <c r="K40"/>
  <c r="J40"/>
  <c r="I40"/>
  <c r="H40"/>
  <c r="G40"/>
  <c r="Q40" s="1"/>
  <c r="F40"/>
  <c r="E40"/>
  <c r="D40"/>
  <c r="E246" i="2" l="1"/>
  <c r="G246"/>
  <c r="F246"/>
  <c r="Q365"/>
  <c r="D246"/>
  <c r="G67" i="1"/>
  <c r="Q67" s="1"/>
  <c r="Q145"/>
  <c r="Q346"/>
  <c r="Q118"/>
  <c r="Q246" i="2" l="1"/>
</calcChain>
</file>

<file path=xl/sharedStrings.xml><?xml version="1.0" encoding="utf-8"?>
<sst xmlns="http://schemas.openxmlformats.org/spreadsheetml/2006/main" count="1082" uniqueCount="130">
  <si>
    <t xml:space="preserve">                                                                                                                                                      Утверждаю:</t>
  </si>
  <si>
    <t xml:space="preserve">                                                                                                       Директор МОУ Новоорловская СОШ</t>
  </si>
  <si>
    <r>
      <rPr>
        <sz val="18"/>
        <color rgb="FF000000"/>
        <rFont val="Calibri"/>
        <family val="2"/>
        <charset val="204"/>
      </rPr>
      <t xml:space="preserve">                                                                 </t>
    </r>
    <r>
      <rPr>
        <u/>
        <sz val="18"/>
        <color rgb="FF000000"/>
        <rFont val="Calibri"/>
        <family val="2"/>
        <charset val="204"/>
      </rPr>
      <t xml:space="preserve">                                                  </t>
    </r>
    <r>
      <rPr>
        <sz val="18"/>
        <color rgb="FF000000"/>
        <rFont val="Calibri"/>
        <family val="2"/>
        <charset val="204"/>
      </rPr>
      <t>Зодбоев А.А.</t>
    </r>
  </si>
  <si>
    <t>Примерное сбалансированное</t>
  </si>
  <si>
    <t>14-дневное меню</t>
  </si>
  <si>
    <t>Муниципального общеобразовательного учреждения</t>
  </si>
  <si>
    <t>Новоорловская средняя общеобразовательная школа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</si>
  <si>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первый</t>
    </r>
  </si>
  <si>
    <r>
      <rPr>
        <b/>
        <sz val="16"/>
        <color rgb="FF000000"/>
        <rFont val="Calibri"/>
        <family val="2"/>
        <charset val="204"/>
      </rPr>
      <t>Неделя</t>
    </r>
    <r>
      <rPr>
        <sz val="16"/>
        <color rgb="FF000000"/>
        <rFont val="Calibri"/>
        <family val="2"/>
        <charset val="204"/>
      </rPr>
      <t xml:space="preserve">: первая     </t>
    </r>
    <r>
      <rPr>
        <b/>
        <sz val="16"/>
        <color rgb="FF000000"/>
        <rFont val="Calibri"/>
        <family val="2"/>
        <charset val="204"/>
      </rPr>
      <t>Сезон</t>
    </r>
    <r>
      <rPr>
        <sz val="16"/>
        <color rgb="FF000000"/>
        <rFont val="Calibri"/>
        <family val="2"/>
        <charset val="204"/>
      </rPr>
      <t>: осенне-зимний</t>
    </r>
  </si>
  <si>
    <r>
      <rPr>
        <b/>
        <sz val="16"/>
        <color rgb="FF000000"/>
        <rFont val="Calibri"/>
        <family val="2"/>
        <charset val="204"/>
      </rPr>
      <t>Возрастная категория</t>
    </r>
    <r>
      <rPr>
        <sz val="16"/>
        <color rgb="FF000000"/>
        <rFont val="Calibri"/>
        <family val="2"/>
        <charset val="204"/>
      </rPr>
      <t>: 7-11 лет</t>
    </r>
  </si>
  <si>
    <t>№ рец</t>
  </si>
  <si>
    <t>Прием пищи, наименование блюда</t>
  </si>
  <si>
    <t>Масса порции</t>
  </si>
  <si>
    <t>Пищевые вещ-ва (г)</t>
  </si>
  <si>
    <t>Энергетическая ценность (ккал)</t>
  </si>
  <si>
    <t>Витамины (мг,мкг)</t>
  </si>
  <si>
    <t>Минеральные вещ-ва (мг)</t>
  </si>
  <si>
    <t>распределение пищи по калорийности %</t>
  </si>
  <si>
    <t>Б</t>
  </si>
  <si>
    <t>Ж</t>
  </si>
  <si>
    <t>У</t>
  </si>
  <si>
    <t>B1</t>
  </si>
  <si>
    <t>C</t>
  </si>
  <si>
    <t>А</t>
  </si>
  <si>
    <t>E</t>
  </si>
  <si>
    <t>Ca</t>
  </si>
  <si>
    <t>P</t>
  </si>
  <si>
    <t>Mg</t>
  </si>
  <si>
    <t>Fe</t>
  </si>
  <si>
    <t>Завтрак</t>
  </si>
  <si>
    <t>Каша манная</t>
  </si>
  <si>
    <t>молоко</t>
  </si>
  <si>
    <t>крупа манная</t>
  </si>
  <si>
    <t>сахар</t>
  </si>
  <si>
    <t>соль</t>
  </si>
  <si>
    <t xml:space="preserve">масло сливочное </t>
  </si>
  <si>
    <t>Хлеб с  повидлом и маслом</t>
  </si>
  <si>
    <t>хлеб</t>
  </si>
  <si>
    <t>повидло</t>
  </si>
  <si>
    <t>Чай с молоком и сахаром</t>
  </si>
  <si>
    <t>чай</t>
  </si>
  <si>
    <t>Итого:</t>
  </si>
  <si>
    <t>картофель</t>
  </si>
  <si>
    <t>капуста</t>
  </si>
  <si>
    <t>лук</t>
  </si>
  <si>
    <t>морковь</t>
  </si>
  <si>
    <t>масло растительное</t>
  </si>
  <si>
    <t>Котлета из говядины</t>
  </si>
  <si>
    <t xml:space="preserve">мясо </t>
  </si>
  <si>
    <t xml:space="preserve">соль </t>
  </si>
  <si>
    <t>Чай с сахаром</t>
  </si>
  <si>
    <t>Хлеб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</si>
  <si>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второй</t>
    </r>
  </si>
  <si>
    <t>Витамины (мг)</t>
  </si>
  <si>
    <t>Капуста тушеная с мясом</t>
  </si>
  <si>
    <t>томатная паста</t>
  </si>
  <si>
    <t>Хлеб с маслом</t>
  </si>
  <si>
    <t>Яблоко</t>
  </si>
  <si>
    <t>яблоко</t>
  </si>
  <si>
    <t>Картофельное пюре</t>
  </si>
  <si>
    <t>масло сливочное</t>
  </si>
  <si>
    <t>куры</t>
  </si>
  <si>
    <t>Кисель</t>
  </si>
  <si>
    <t>кисель</t>
  </si>
  <si>
    <t xml:space="preserve">Хлеб </t>
  </si>
  <si>
    <t>Мармелад</t>
  </si>
  <si>
    <t>мармелад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</si>
  <si>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третий</t>
    </r>
  </si>
  <si>
    <t>Суп молочный</t>
  </si>
  <si>
    <t>вермишель</t>
  </si>
  <si>
    <t>Сыр порционный</t>
  </si>
  <si>
    <t>сыр</t>
  </si>
  <si>
    <t>Напиток из цикория</t>
  </si>
  <si>
    <t>цикорий</t>
  </si>
  <si>
    <t>Мандарин</t>
  </si>
  <si>
    <t>мандарин</t>
  </si>
  <si>
    <t>Котлета рыбная</t>
  </si>
  <si>
    <t>минтай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</si>
  <si>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четвертый</t>
    </r>
  </si>
  <si>
    <t>Каша рисовая</t>
  </si>
  <si>
    <t>крупа рисовая</t>
  </si>
  <si>
    <t>Чай с молоком</t>
  </si>
  <si>
    <t xml:space="preserve">Жаркое </t>
  </si>
  <si>
    <t>мясо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</si>
  <si>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пятый</t>
    </r>
  </si>
  <si>
    <t>Каша геркулесовая молочная</t>
  </si>
  <si>
    <t>геркулес</t>
  </si>
  <si>
    <t>Яйцо отварное</t>
  </si>
  <si>
    <t xml:space="preserve">яйцо  </t>
  </si>
  <si>
    <t>Чай с сахаром и лимоном</t>
  </si>
  <si>
    <t>лимон</t>
  </si>
  <si>
    <t>Груша</t>
  </si>
  <si>
    <t>груша</t>
  </si>
  <si>
    <t>горох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</si>
  <si>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шестой</t>
    </r>
  </si>
  <si>
    <t>Печень тушеная в соусе</t>
  </si>
  <si>
    <t>печень говяжья</t>
  </si>
  <si>
    <t>мука</t>
  </si>
  <si>
    <t>сметана</t>
  </si>
  <si>
    <t>Рожки отварные</t>
  </si>
  <si>
    <t>рожки</t>
  </si>
  <si>
    <t>Гуляш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</si>
  <si>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седьмой</t>
    </r>
  </si>
  <si>
    <r>
      <rPr>
        <b/>
        <sz val="16"/>
        <color rgb="FF000000"/>
        <rFont val="Calibri"/>
        <family val="2"/>
        <charset val="204"/>
      </rPr>
      <t>Неделя</t>
    </r>
    <r>
      <rPr>
        <sz val="16"/>
        <color rgb="FF000000"/>
        <rFont val="Calibri"/>
        <family val="2"/>
        <charset val="204"/>
      </rPr>
      <t xml:space="preserve">: вторая     </t>
    </r>
    <r>
      <rPr>
        <b/>
        <sz val="16"/>
        <color rgb="FF000000"/>
        <rFont val="Calibri"/>
        <family val="2"/>
        <charset val="204"/>
      </rPr>
      <t>Сезон</t>
    </r>
    <r>
      <rPr>
        <sz val="16"/>
        <color rgb="FF000000"/>
        <rFont val="Calibri"/>
        <family val="2"/>
        <charset val="204"/>
      </rPr>
      <t>: осенне-зимний</t>
    </r>
  </si>
  <si>
    <t>Плов из птицы</t>
  </si>
  <si>
    <t>перловка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</si>
  <si>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восьмой</t>
    </r>
  </si>
  <si>
    <t>рис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</si>
  <si>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девятый</t>
    </r>
  </si>
  <si>
    <t>Каша пшенная</t>
  </si>
  <si>
    <t>крупа пшенная</t>
  </si>
  <si>
    <t>Какао с молоком</t>
  </si>
  <si>
    <t>какао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</si>
  <si>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десятый</t>
    </r>
  </si>
  <si>
    <r>
      <rPr>
        <b/>
        <sz val="16"/>
        <color rgb="FF000000"/>
        <rFont val="Calibri"/>
        <family val="2"/>
        <charset val="204"/>
      </rPr>
      <t>Неделя</t>
    </r>
    <r>
      <rPr>
        <sz val="16"/>
        <color rgb="FF000000"/>
        <rFont val="Calibri"/>
        <family val="2"/>
        <charset val="204"/>
      </rPr>
      <t xml:space="preserve">: вторая     </t>
    </r>
    <r>
      <rPr>
        <b/>
        <sz val="16"/>
        <color rgb="FF000000"/>
        <rFont val="Calibri"/>
        <family val="2"/>
        <charset val="204"/>
      </rPr>
      <t>Сезон</t>
    </r>
    <r>
      <rPr>
        <sz val="16"/>
        <color rgb="FF000000"/>
        <rFont val="Calibri"/>
        <family val="2"/>
        <charset val="204"/>
      </rPr>
      <t>:осенне-зимний</t>
    </r>
  </si>
  <si>
    <t>Плов рисовый с мясом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</si>
  <si>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одинадцатый</t>
    </r>
  </si>
  <si>
    <t>Гороховое пюре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</si>
  <si>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двенадцатый</t>
    </r>
  </si>
  <si>
    <t>1008-1009</t>
  </si>
  <si>
    <t>Рис отварной</t>
  </si>
  <si>
    <t>Рыба тушенная в томате с овощами</t>
  </si>
  <si>
    <t>горбуша</t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</si>
  <si>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тринадцатый</t>
    </r>
  </si>
  <si>
    <r>
      <rPr>
        <b/>
        <sz val="16"/>
        <color rgb="FF000000"/>
        <rFont val="Calibri"/>
        <family val="2"/>
        <charset val="204"/>
      </rPr>
      <t>День</t>
    </r>
    <r>
      <rPr>
        <sz val="16"/>
        <color rgb="FF000000"/>
        <rFont val="Calibri"/>
        <family val="2"/>
        <charset val="204"/>
      </rPr>
      <t>: четырнадцатый</t>
    </r>
  </si>
  <si>
    <r>
      <rPr>
        <b/>
        <sz val="16"/>
        <color rgb="FF000000"/>
        <rFont val="Calibri"/>
        <family val="2"/>
        <charset val="204"/>
      </rPr>
      <t xml:space="preserve">Возрастная категория: </t>
    </r>
    <r>
      <rPr>
        <sz val="16"/>
        <color rgb="FF000000"/>
        <rFont val="Calibri"/>
        <family val="2"/>
        <charset val="204"/>
      </rPr>
      <t>12 лет и старше</t>
    </r>
  </si>
  <si>
    <t xml:space="preserve">хлеб </t>
  </si>
  <si>
    <r>
      <t>Возрастная категория</t>
    </r>
    <r>
      <rPr>
        <sz val="16"/>
        <color rgb="FF000000"/>
        <rFont val="Calibri"/>
        <family val="2"/>
        <charset val="204"/>
      </rPr>
      <t>: 7-11 лет</t>
    </r>
  </si>
  <si>
    <r>
      <t xml:space="preserve">                                                                                                                       "</t>
    </r>
    <r>
      <rPr>
        <u/>
        <sz val="18"/>
        <color rgb="FF000000"/>
        <rFont val="Calibri"/>
        <family val="2"/>
        <charset val="204"/>
      </rPr>
      <t xml:space="preserve">           01    </t>
    </r>
    <r>
      <rPr>
        <sz val="18"/>
        <color rgb="FF000000"/>
        <rFont val="Calibri"/>
        <family val="2"/>
        <charset val="204"/>
      </rPr>
      <t xml:space="preserve">" </t>
    </r>
    <r>
      <rPr>
        <u/>
        <sz val="18"/>
        <color rgb="FF000000"/>
        <rFont val="Calibri"/>
        <family val="2"/>
        <charset val="204"/>
      </rPr>
      <t xml:space="preserve">      сентября                  </t>
    </r>
    <r>
      <rPr>
        <sz val="18"/>
        <color rgb="FF000000"/>
        <rFont val="Calibri"/>
        <family val="2"/>
        <charset val="204"/>
      </rPr>
      <t>20</t>
    </r>
    <r>
      <rPr>
        <u/>
        <sz val="18"/>
        <color rgb="FF000000"/>
        <rFont val="Calibri"/>
        <family val="2"/>
        <charset val="204"/>
      </rPr>
      <t xml:space="preserve">    24   </t>
    </r>
    <r>
      <rPr>
        <sz val="18"/>
        <color rgb="FF000000"/>
        <rFont val="Calibri"/>
        <family val="2"/>
        <charset val="204"/>
      </rPr>
      <t xml:space="preserve"> г.</t>
    </r>
  </si>
  <si>
    <r>
      <t xml:space="preserve">                                                                                                                       "</t>
    </r>
    <r>
      <rPr>
        <u/>
        <sz val="18"/>
        <color rgb="FF000000"/>
        <rFont val="Calibri"/>
        <family val="2"/>
        <charset val="204"/>
      </rPr>
      <t xml:space="preserve">       01     </t>
    </r>
    <r>
      <rPr>
        <sz val="18"/>
        <color rgb="FF000000"/>
        <rFont val="Calibri"/>
        <family val="2"/>
        <charset val="204"/>
      </rPr>
      <t xml:space="preserve">" </t>
    </r>
    <r>
      <rPr>
        <u/>
        <sz val="18"/>
        <color rgb="FF000000"/>
        <rFont val="Calibri"/>
        <family val="2"/>
        <charset val="204"/>
      </rPr>
      <t xml:space="preserve">     сентября                      </t>
    </r>
    <r>
      <rPr>
        <sz val="18"/>
        <color rgb="FF000000"/>
        <rFont val="Calibri"/>
        <family val="2"/>
        <charset val="204"/>
      </rPr>
      <t>20</t>
    </r>
    <r>
      <rPr>
        <u/>
        <sz val="18"/>
        <color rgb="FF000000"/>
        <rFont val="Calibri"/>
        <family val="2"/>
        <charset val="204"/>
      </rPr>
      <t xml:space="preserve">  24  </t>
    </r>
    <r>
      <rPr>
        <sz val="18"/>
        <color rgb="FF000000"/>
        <rFont val="Calibri"/>
        <family val="2"/>
        <charset val="204"/>
      </rPr>
      <t xml:space="preserve"> г.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</si>
</sst>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16">
    <font>
      <sz val="11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u/>
      <sz val="18"/>
      <color rgb="FF000000"/>
      <name val="Calibri"/>
      <family val="2"/>
      <charset val="204"/>
    </font>
    <font>
      <u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26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Monotype Corsiva"/>
      <family val="4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name val="Monotype Corsiva"/>
      <family val="4"/>
      <charset val="204"/>
    </font>
    <font>
      <b/>
      <sz val="12"/>
      <color rgb="FF000000"/>
      <name val="Monotype Corsiva"/>
      <family val="4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71">
    <xf numFmtId="0" fontId="0" fillId="0" borderId="0" xfId="0"/>
    <xf numFmtId="0" fontId="5" fillId="0" borderId="0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7" xfId="1" applyBorder="1"/>
    <xf numFmtId="0" fontId="9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3" xfId="1" applyFont="1" applyBorder="1"/>
    <xf numFmtId="0" fontId="10" fillId="0" borderId="4" xfId="1" applyFont="1" applyBorder="1"/>
    <xf numFmtId="0" fontId="10" fillId="0" borderId="8" xfId="1" applyFont="1" applyBorder="1"/>
    <xf numFmtId="0" fontId="11" fillId="0" borderId="0" xfId="1" applyFont="1" applyBorder="1"/>
    <xf numFmtId="0" fontId="11" fillId="0" borderId="0" xfId="1" applyFont="1" applyBorder="1" applyAlignment="1">
      <alignment horizontal="center"/>
    </xf>
    <xf numFmtId="0" fontId="10" fillId="0" borderId="0" xfId="1" applyFont="1" applyBorder="1"/>
    <xf numFmtId="0" fontId="10" fillId="0" borderId="9" xfId="1" applyFont="1" applyBorder="1"/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wrapText="1"/>
    </xf>
    <xf numFmtId="164" fontId="10" fillId="0" borderId="0" xfId="1" applyNumberFormat="1" applyFont="1" applyBorder="1"/>
    <xf numFmtId="0" fontId="11" fillId="0" borderId="9" xfId="1" applyFont="1" applyBorder="1"/>
    <xf numFmtId="0" fontId="15" fillId="0" borderId="8" xfId="1" applyBorder="1"/>
    <xf numFmtId="0" fontId="9" fillId="0" borderId="0" xfId="1" applyFont="1" applyBorder="1" applyAlignment="1">
      <alignment horizontal="center"/>
    </xf>
    <xf numFmtId="0" fontId="10" fillId="0" borderId="5" xfId="1" applyFont="1" applyBorder="1"/>
    <xf numFmtId="0" fontId="10" fillId="0" borderId="5" xfId="1" applyFont="1" applyBorder="1" applyAlignment="1">
      <alignment horizontal="center"/>
    </xf>
    <xf numFmtId="0" fontId="10" fillId="0" borderId="6" xfId="1" applyFont="1" applyBorder="1"/>
    <xf numFmtId="0" fontId="15" fillId="0" borderId="0" xfId="1"/>
    <xf numFmtId="0" fontId="15" fillId="0" borderId="0" xfId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5" fillId="0" borderId="11" xfId="1" applyBorder="1"/>
    <xf numFmtId="0" fontId="9" fillId="0" borderId="12" xfId="1" applyFont="1" applyBorder="1" applyAlignment="1">
      <alignment horizontal="center"/>
    </xf>
    <xf numFmtId="0" fontId="15" fillId="0" borderId="12" xfId="1" applyBorder="1" applyAlignment="1">
      <alignment horizontal="center"/>
    </xf>
    <xf numFmtId="0" fontId="15" fillId="0" borderId="12" xfId="1" applyBorder="1"/>
    <xf numFmtId="0" fontId="15" fillId="0" borderId="13" xfId="1" applyBorder="1"/>
    <xf numFmtId="0" fontId="10" fillId="0" borderId="14" xfId="1" applyFont="1" applyBorder="1"/>
    <xf numFmtId="0" fontId="11" fillId="0" borderId="15" xfId="1" applyFont="1" applyBorder="1"/>
    <xf numFmtId="0" fontId="11" fillId="0" borderId="15" xfId="1" applyFont="1" applyBorder="1" applyAlignment="1">
      <alignment horizontal="center"/>
    </xf>
    <xf numFmtId="0" fontId="10" fillId="0" borderId="15" xfId="1" applyFont="1" applyBorder="1"/>
    <xf numFmtId="0" fontId="10" fillId="0" borderId="16" xfId="1" applyFont="1" applyBorder="1"/>
    <xf numFmtId="0" fontId="10" fillId="0" borderId="15" xfId="1" applyFont="1" applyBorder="1" applyAlignment="1">
      <alignment horizontal="center"/>
    </xf>
    <xf numFmtId="0" fontId="10" fillId="0" borderId="15" xfId="1" applyFont="1" applyBorder="1" applyAlignment="1">
      <alignment wrapText="1"/>
    </xf>
    <xf numFmtId="0" fontId="11" fillId="0" borderId="16" xfId="1" applyFont="1" applyBorder="1"/>
    <xf numFmtId="0" fontId="8" fillId="0" borderId="0" xfId="0" applyFont="1"/>
    <xf numFmtId="0" fontId="0" fillId="0" borderId="0" xfId="0" applyAlignment="1">
      <alignment horizontal="center" vertical="center"/>
    </xf>
    <xf numFmtId="0" fontId="15" fillId="0" borderId="10" xfId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0" fontId="10" fillId="0" borderId="9" xfId="0" applyFont="1" applyBorder="1"/>
    <xf numFmtId="0" fontId="10" fillId="0" borderId="0" xfId="0" applyFont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0" fillId="0" borderId="8" xfId="0" applyFont="1" applyBorder="1"/>
    <xf numFmtId="0" fontId="13" fillId="0" borderId="0" xfId="1" applyFont="1" applyBorder="1" applyAlignment="1">
      <alignment horizontal="center"/>
    </xf>
    <xf numFmtId="0" fontId="14" fillId="0" borderId="0" xfId="0" applyFont="1"/>
    <xf numFmtId="0" fontId="0" fillId="2" borderId="0" xfId="0" applyFill="1"/>
    <xf numFmtId="0" fontId="6" fillId="0" borderId="0" xfId="1" applyFont="1" applyBorder="1" applyAlignment="1">
      <alignment horizontal="left"/>
    </xf>
    <xf numFmtId="0" fontId="8" fillId="0" borderId="7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15" fillId="0" borderId="0" xfId="1" applyBorder="1" applyAlignment="1">
      <alignment horizontal="center"/>
    </xf>
    <xf numFmtId="0" fontId="1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68"/>
  <sheetViews>
    <sheetView tabSelected="1" zoomScale="60" zoomScaleNormal="60" workbookViewId="0">
      <selection activeCell="A4" sqref="A4:O4"/>
    </sheetView>
  </sheetViews>
  <sheetFormatPr defaultColWidth="8.7109375" defaultRowHeight="15"/>
  <cols>
    <col min="2" max="2" width="51.42578125" customWidth="1"/>
  </cols>
  <sheetData>
    <row r="1" spans="1:15" ht="23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23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23.2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3.25">
      <c r="A4" s="67" t="s">
        <v>129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18.7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18.7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5" ht="18.7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33.75">
      <c r="A8" s="65" t="s">
        <v>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spans="1:15" ht="33.75">
      <c r="A9" s="65" t="s">
        <v>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1:15" ht="33.75">
      <c r="A10" s="65" t="s">
        <v>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5" ht="33.75">
      <c r="A11" s="65" t="s">
        <v>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ht="33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3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3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33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33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7" ht="33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7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spans="1:17" ht="21">
      <c r="A19" s="57" t="s">
        <v>7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7" ht="21">
      <c r="A20" s="57" t="s">
        <v>8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7" ht="21">
      <c r="A21" s="57" t="s">
        <v>9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7" ht="15.75" customHeight="1">
      <c r="A22" s="62" t="s">
        <v>10</v>
      </c>
      <c r="B22" s="63" t="s">
        <v>11</v>
      </c>
      <c r="C22" s="63" t="s">
        <v>12</v>
      </c>
      <c r="D22" s="60" t="s">
        <v>13</v>
      </c>
      <c r="E22" s="60"/>
      <c r="F22" s="60"/>
      <c r="G22" s="63" t="s">
        <v>14</v>
      </c>
      <c r="H22" s="60" t="s">
        <v>15</v>
      </c>
      <c r="I22" s="60"/>
      <c r="J22" s="60"/>
      <c r="K22" s="60"/>
      <c r="L22" s="61" t="s">
        <v>16</v>
      </c>
      <c r="M22" s="61"/>
      <c r="N22" s="61"/>
      <c r="O22" s="61"/>
      <c r="Q22" s="64" t="s">
        <v>17</v>
      </c>
    </row>
    <row r="23" spans="1:17" ht="69.400000000000006" customHeight="1">
      <c r="A23" s="62"/>
      <c r="B23" s="63"/>
      <c r="C23" s="63"/>
      <c r="D23" s="2" t="s">
        <v>18</v>
      </c>
      <c r="E23" s="2" t="s">
        <v>19</v>
      </c>
      <c r="F23" s="2" t="s">
        <v>20</v>
      </c>
      <c r="G23" s="63"/>
      <c r="H23" s="2" t="s">
        <v>21</v>
      </c>
      <c r="I23" s="2" t="s">
        <v>22</v>
      </c>
      <c r="J23" s="2" t="s">
        <v>23</v>
      </c>
      <c r="K23" s="2" t="s">
        <v>24</v>
      </c>
      <c r="L23" s="2" t="s">
        <v>25</v>
      </c>
      <c r="M23" s="2" t="s">
        <v>26</v>
      </c>
      <c r="N23" s="2" t="s">
        <v>27</v>
      </c>
      <c r="O23" s="3" t="s">
        <v>28</v>
      </c>
      <c r="Q23" s="64"/>
    </row>
    <row r="24" spans="1:17" ht="18.75">
      <c r="A24" s="4"/>
      <c r="B24" s="5" t="s">
        <v>29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</row>
    <row r="25" spans="1:17" ht="15.75">
      <c r="A25" s="9">
        <v>411</v>
      </c>
      <c r="B25" s="10" t="s">
        <v>30</v>
      </c>
      <c r="C25" s="11">
        <v>210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</row>
    <row r="26" spans="1:17" ht="15.75">
      <c r="A26" s="9"/>
      <c r="B26" s="12" t="s">
        <v>31</v>
      </c>
      <c r="C26" s="14">
        <v>100</v>
      </c>
      <c r="D26" s="12">
        <v>2.9</v>
      </c>
      <c r="E26" s="12">
        <v>3.2</v>
      </c>
      <c r="F26" s="12">
        <v>4.7</v>
      </c>
      <c r="G26" s="12">
        <v>60</v>
      </c>
      <c r="H26" s="12">
        <v>0.04</v>
      </c>
      <c r="I26" s="12">
        <v>1.6</v>
      </c>
      <c r="J26" s="12">
        <v>22</v>
      </c>
      <c r="K26" s="12"/>
      <c r="L26" s="12">
        <v>120</v>
      </c>
      <c r="M26" s="12">
        <v>90</v>
      </c>
      <c r="N26" s="12">
        <v>11</v>
      </c>
      <c r="O26" s="13">
        <v>0.1</v>
      </c>
    </row>
    <row r="27" spans="1:17" ht="15.75">
      <c r="A27" s="9"/>
      <c r="B27" s="12" t="s">
        <v>32</v>
      </c>
      <c r="C27" s="14">
        <v>33</v>
      </c>
      <c r="D27" s="12">
        <v>3.399</v>
      </c>
      <c r="E27" s="12">
        <v>0.33</v>
      </c>
      <c r="F27" s="12">
        <v>23.297999999999998</v>
      </c>
      <c r="G27" s="12">
        <v>109.89</v>
      </c>
      <c r="H27" s="12">
        <v>4.6199999999999998E-2</v>
      </c>
      <c r="I27" s="12"/>
      <c r="J27" s="12"/>
      <c r="K27" s="12">
        <v>0.495</v>
      </c>
      <c r="L27" s="12">
        <v>6.6</v>
      </c>
      <c r="M27" s="12">
        <v>28.05</v>
      </c>
      <c r="N27" s="12">
        <v>5.94</v>
      </c>
      <c r="O27" s="13">
        <v>0.33</v>
      </c>
    </row>
    <row r="28" spans="1:17" ht="15.75">
      <c r="A28" s="9"/>
      <c r="B28" s="12" t="s">
        <v>33</v>
      </c>
      <c r="C28" s="14">
        <v>5</v>
      </c>
      <c r="D28" s="12"/>
      <c r="E28" s="12"/>
      <c r="F28" s="12">
        <v>4.99</v>
      </c>
      <c r="G28" s="12">
        <v>20</v>
      </c>
      <c r="H28" s="12"/>
      <c r="I28" s="15"/>
      <c r="J28" s="12"/>
      <c r="K28" s="12"/>
      <c r="L28" s="12">
        <v>0.15</v>
      </c>
      <c r="M28" s="12"/>
      <c r="N28" s="12"/>
      <c r="O28" s="13">
        <v>1.4999999999999999E-2</v>
      </c>
    </row>
    <row r="29" spans="1:17" ht="15.75">
      <c r="A29" s="9"/>
      <c r="B29" s="12" t="s">
        <v>34</v>
      </c>
      <c r="C29" s="14">
        <v>2</v>
      </c>
      <c r="D29" s="12"/>
      <c r="E29" s="12"/>
      <c r="F29" s="12"/>
      <c r="G29" s="12"/>
      <c r="H29" s="12"/>
      <c r="I29" s="12"/>
      <c r="J29" s="12"/>
      <c r="K29" s="12"/>
      <c r="L29" s="12">
        <v>7.36</v>
      </c>
      <c r="M29" s="12">
        <v>1.5</v>
      </c>
      <c r="N29" s="12">
        <v>0.44</v>
      </c>
      <c r="O29" s="13">
        <v>5.8000000000000003E-2</v>
      </c>
    </row>
    <row r="30" spans="1:17" ht="15.75">
      <c r="A30" s="9"/>
      <c r="B30" s="12" t="s">
        <v>35</v>
      </c>
      <c r="C30" s="14">
        <v>5</v>
      </c>
      <c r="D30" s="12">
        <v>0.04</v>
      </c>
      <c r="E30" s="12">
        <v>3.63</v>
      </c>
      <c r="F30" s="12">
        <v>6.5000000000000002E-2</v>
      </c>
      <c r="G30" s="12">
        <v>33.1</v>
      </c>
      <c r="H30" s="12">
        <v>1E-3</v>
      </c>
      <c r="I30" s="12"/>
      <c r="J30" s="12">
        <v>22.5</v>
      </c>
      <c r="K30" s="12">
        <v>0.05</v>
      </c>
      <c r="L30" s="12">
        <v>1.2</v>
      </c>
      <c r="M30" s="12">
        <v>1.5</v>
      </c>
      <c r="N30" s="12">
        <v>0.02</v>
      </c>
      <c r="O30" s="13">
        <v>0.01</v>
      </c>
    </row>
    <row r="31" spans="1:17" ht="15.75">
      <c r="A31" s="9">
        <v>1</v>
      </c>
      <c r="B31" s="10" t="s">
        <v>36</v>
      </c>
      <c r="C31" s="11">
        <v>80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3"/>
    </row>
    <row r="32" spans="1:17" ht="15.75">
      <c r="A32" s="9"/>
      <c r="B32" s="12" t="s">
        <v>37</v>
      </c>
      <c r="C32" s="14">
        <v>50</v>
      </c>
      <c r="D32" s="12">
        <v>3.95</v>
      </c>
      <c r="E32" s="12">
        <v>0.5</v>
      </c>
      <c r="F32" s="12">
        <v>24.15</v>
      </c>
      <c r="G32" s="12">
        <v>117.5</v>
      </c>
      <c r="H32" s="12">
        <v>0.08</v>
      </c>
      <c r="I32" s="12"/>
      <c r="J32" s="12"/>
      <c r="K32" s="12">
        <v>0.65</v>
      </c>
      <c r="L32" s="12">
        <v>11.5</v>
      </c>
      <c r="M32" s="12">
        <v>43.5</v>
      </c>
      <c r="N32" s="12">
        <v>16.5</v>
      </c>
      <c r="O32" s="13">
        <v>1</v>
      </c>
    </row>
    <row r="33" spans="1:17" ht="15.75">
      <c r="A33" s="9"/>
      <c r="B33" s="12" t="s">
        <v>38</v>
      </c>
      <c r="C33" s="14">
        <v>20</v>
      </c>
      <c r="D33" s="12">
        <v>0.06</v>
      </c>
      <c r="E33" s="12">
        <v>8.0000000000000002E-3</v>
      </c>
      <c r="F33" s="12">
        <v>12.8</v>
      </c>
      <c r="G33" s="12">
        <v>48.3</v>
      </c>
      <c r="H33" s="12">
        <v>2E-3</v>
      </c>
      <c r="I33" s="12">
        <v>0.32</v>
      </c>
      <c r="J33" s="12">
        <v>120</v>
      </c>
      <c r="K33" s="12">
        <v>0.06</v>
      </c>
      <c r="L33" s="12">
        <v>2.38</v>
      </c>
      <c r="M33" s="12">
        <v>1.9</v>
      </c>
      <c r="N33" s="12">
        <v>0.6</v>
      </c>
      <c r="O33" s="13">
        <v>0.08</v>
      </c>
    </row>
    <row r="34" spans="1:17" ht="15.75">
      <c r="A34" s="9"/>
      <c r="B34" s="12" t="s">
        <v>35</v>
      </c>
      <c r="C34" s="14">
        <v>10</v>
      </c>
      <c r="D34" s="12">
        <v>0.08</v>
      </c>
      <c r="E34" s="12">
        <v>7.25</v>
      </c>
      <c r="F34" s="12">
        <v>0.13</v>
      </c>
      <c r="G34" s="12">
        <v>66.099999999999994</v>
      </c>
      <c r="H34" s="12">
        <v>1E-3</v>
      </c>
      <c r="I34" s="12"/>
      <c r="J34" s="12">
        <v>45</v>
      </c>
      <c r="K34" s="12">
        <v>0.1</v>
      </c>
      <c r="L34" s="12">
        <v>2.1</v>
      </c>
      <c r="M34" s="12">
        <v>3</v>
      </c>
      <c r="N34" s="12">
        <v>0.04</v>
      </c>
      <c r="O34" s="13">
        <v>0.02</v>
      </c>
    </row>
    <row r="35" spans="1:17" ht="15.75">
      <c r="A35" s="9">
        <v>1008</v>
      </c>
      <c r="B35" s="10" t="s">
        <v>39</v>
      </c>
      <c r="C35" s="11">
        <v>200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3"/>
    </row>
    <row r="36" spans="1:17" ht="15.75">
      <c r="A36" s="9">
        <v>1009</v>
      </c>
      <c r="B36" s="12" t="s">
        <v>40</v>
      </c>
      <c r="C36" s="14">
        <v>1</v>
      </c>
      <c r="D36" s="12">
        <v>0.2</v>
      </c>
      <c r="E36" s="12">
        <v>5.0999999999999997E-2</v>
      </c>
      <c r="F36" s="12">
        <v>0.04</v>
      </c>
      <c r="G36" s="12">
        <v>1.409</v>
      </c>
      <c r="H36" s="16">
        <v>6.9999999999999999E-4</v>
      </c>
      <c r="I36" s="12">
        <v>0.1</v>
      </c>
      <c r="J36" s="12">
        <v>0.5</v>
      </c>
      <c r="K36" s="12"/>
      <c r="L36" s="12">
        <v>4.95</v>
      </c>
      <c r="M36" s="12">
        <v>8.24</v>
      </c>
      <c r="N36" s="12">
        <v>4.4000000000000004</v>
      </c>
      <c r="O36" s="13">
        <v>0.82</v>
      </c>
    </row>
    <row r="37" spans="1:17" ht="15.75">
      <c r="A37" s="9"/>
      <c r="B37" s="12" t="s">
        <v>31</v>
      </c>
      <c r="C37" s="14">
        <v>50</v>
      </c>
      <c r="D37" s="12">
        <v>1.45</v>
      </c>
      <c r="E37" s="12">
        <v>1.6</v>
      </c>
      <c r="F37" s="12">
        <v>2.35</v>
      </c>
      <c r="G37" s="12">
        <v>30</v>
      </c>
      <c r="H37" s="16">
        <v>0.02</v>
      </c>
      <c r="I37" s="12">
        <v>0.65</v>
      </c>
      <c r="J37" s="12">
        <v>11</v>
      </c>
      <c r="K37" s="12"/>
      <c r="L37" s="12">
        <v>60</v>
      </c>
      <c r="M37" s="12">
        <v>45</v>
      </c>
      <c r="N37" s="12">
        <v>7</v>
      </c>
      <c r="O37" s="13">
        <v>0.05</v>
      </c>
    </row>
    <row r="38" spans="1:17" ht="15.75">
      <c r="A38" s="9"/>
      <c r="B38" s="12" t="s">
        <v>33</v>
      </c>
      <c r="C38" s="14">
        <v>15</v>
      </c>
      <c r="D38" s="12"/>
      <c r="E38" s="12"/>
      <c r="F38" s="12">
        <v>14.97</v>
      </c>
      <c r="G38" s="12">
        <v>59.85</v>
      </c>
      <c r="H38" s="16"/>
      <c r="I38" s="12"/>
      <c r="J38" s="12"/>
      <c r="K38" s="12"/>
      <c r="L38" s="12">
        <v>0.45</v>
      </c>
      <c r="M38" s="12"/>
      <c r="N38" s="12"/>
      <c r="O38" s="13">
        <v>4.4999999999999998E-2</v>
      </c>
    </row>
    <row r="39" spans="1:17" ht="15.75">
      <c r="A39" s="9"/>
      <c r="B39" s="12"/>
      <c r="C39" s="1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3"/>
    </row>
    <row r="40" spans="1:17" ht="15.75">
      <c r="A40" s="9"/>
      <c r="B40" s="10" t="s">
        <v>41</v>
      </c>
      <c r="C40" s="14"/>
      <c r="D40" s="10">
        <f t="shared" ref="D40:O40" si="0">SUM(D25:D39)</f>
        <v>12.078999999999999</v>
      </c>
      <c r="E40" s="10">
        <f t="shared" si="0"/>
        <v>16.568999999999999</v>
      </c>
      <c r="F40" s="10">
        <f t="shared" si="0"/>
        <v>87.492999999999995</v>
      </c>
      <c r="G40" s="10">
        <f t="shared" si="0"/>
        <v>546.149</v>
      </c>
      <c r="H40" s="10">
        <f t="shared" si="0"/>
        <v>0.19090000000000001</v>
      </c>
      <c r="I40" s="10">
        <f t="shared" si="0"/>
        <v>2.67</v>
      </c>
      <c r="J40" s="10">
        <f t="shared" si="0"/>
        <v>221</v>
      </c>
      <c r="K40" s="10">
        <f t="shared" si="0"/>
        <v>1.3550000000000002</v>
      </c>
      <c r="L40" s="10">
        <f t="shared" si="0"/>
        <v>216.68999999999997</v>
      </c>
      <c r="M40" s="10">
        <f t="shared" si="0"/>
        <v>222.69000000000003</v>
      </c>
      <c r="N40" s="10">
        <f t="shared" si="0"/>
        <v>45.940000000000005</v>
      </c>
      <c r="O40" s="17">
        <f t="shared" si="0"/>
        <v>2.528</v>
      </c>
      <c r="Q40" s="10">
        <f>G40*100/2350</f>
        <v>23.240382978723407</v>
      </c>
    </row>
    <row r="41" spans="1:17" ht="18.75">
      <c r="A41" s="18"/>
      <c r="B41" s="19"/>
      <c r="C41" s="14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3"/>
    </row>
    <row r="42" spans="1:17">
      <c r="A42" s="23"/>
      <c r="B42" s="23"/>
      <c r="C42" s="2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7">
      <c r="A43" s="23"/>
      <c r="B43" s="23"/>
      <c r="C43" s="24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7" ht="21">
      <c r="A44" s="57" t="s">
        <v>52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7" ht="21">
      <c r="A45" s="57" t="s">
        <v>8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</row>
    <row r="46" spans="1:17" ht="22.5" customHeight="1">
      <c r="A46" s="57" t="s">
        <v>127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7" ht="15.75" customHeight="1">
      <c r="A47" s="58" t="s">
        <v>10</v>
      </c>
      <c r="B47" s="59" t="s">
        <v>11</v>
      </c>
      <c r="C47" s="59" t="s">
        <v>12</v>
      </c>
      <c r="D47" s="60" t="s">
        <v>13</v>
      </c>
      <c r="E47" s="60"/>
      <c r="F47" s="60"/>
      <c r="G47" s="59" t="s">
        <v>14</v>
      </c>
      <c r="H47" s="60" t="s">
        <v>53</v>
      </c>
      <c r="I47" s="60"/>
      <c r="J47" s="60"/>
      <c r="K47" s="60"/>
      <c r="L47" s="61" t="s">
        <v>16</v>
      </c>
      <c r="M47" s="61"/>
      <c r="N47" s="61"/>
      <c r="O47" s="61"/>
    </row>
    <row r="48" spans="1:17" ht="66.75" customHeight="1">
      <c r="A48" s="58"/>
      <c r="B48" s="59"/>
      <c r="C48" s="59"/>
      <c r="D48" s="25" t="s">
        <v>18</v>
      </c>
      <c r="E48" s="25" t="s">
        <v>19</v>
      </c>
      <c r="F48" s="25" t="s">
        <v>20</v>
      </c>
      <c r="G48" s="59"/>
      <c r="H48" s="25" t="s">
        <v>21</v>
      </c>
      <c r="I48" s="25" t="s">
        <v>22</v>
      </c>
      <c r="J48" s="25" t="s">
        <v>23</v>
      </c>
      <c r="K48" s="25" t="s">
        <v>24</v>
      </c>
      <c r="L48" s="25" t="s">
        <v>25</v>
      </c>
      <c r="M48" s="25" t="s">
        <v>26</v>
      </c>
      <c r="N48" s="25" t="s">
        <v>27</v>
      </c>
      <c r="O48" s="26" t="s">
        <v>28</v>
      </c>
    </row>
    <row r="49" spans="1:15" ht="18.75">
      <c r="A49" s="27"/>
      <c r="B49" s="28" t="s">
        <v>29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</row>
    <row r="50" spans="1:15" ht="15.75">
      <c r="A50" s="32">
        <v>342</v>
      </c>
      <c r="B50" s="33" t="s">
        <v>54</v>
      </c>
      <c r="C50" s="34">
        <v>230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</row>
    <row r="51" spans="1:15" ht="15.75">
      <c r="A51" s="32"/>
      <c r="B51" s="35" t="s">
        <v>48</v>
      </c>
      <c r="C51" s="37">
        <v>86</v>
      </c>
      <c r="D51" s="35">
        <v>15.996</v>
      </c>
      <c r="E51" s="35">
        <v>13.76</v>
      </c>
      <c r="F51" s="35"/>
      <c r="G51" s="35">
        <f>187.48</f>
        <v>187.48</v>
      </c>
      <c r="H51" s="35">
        <v>5.16E-2</v>
      </c>
      <c r="I51" s="35"/>
      <c r="J51" s="35"/>
      <c r="K51" s="35">
        <v>0.34399999999999997</v>
      </c>
      <c r="L51" s="35">
        <v>7.74</v>
      </c>
      <c r="M51" s="35">
        <v>161.68</v>
      </c>
      <c r="N51" s="35">
        <v>18.920000000000002</v>
      </c>
      <c r="O51" s="36">
        <v>2.3220000000000001</v>
      </c>
    </row>
    <row r="52" spans="1:15" ht="15.75">
      <c r="A52" s="32"/>
      <c r="B52" s="35" t="s">
        <v>43</v>
      </c>
      <c r="C52" s="37">
        <v>180</v>
      </c>
      <c r="D52" s="35">
        <v>3.24</v>
      </c>
      <c r="E52" s="35">
        <v>0.18</v>
      </c>
      <c r="F52" s="35">
        <v>8.4600000000000009</v>
      </c>
      <c r="G52" s="35">
        <v>50.4</v>
      </c>
      <c r="H52" s="35">
        <v>5.3999999999999999E-2</v>
      </c>
      <c r="I52" s="38">
        <v>81</v>
      </c>
      <c r="J52" s="35">
        <v>5.4</v>
      </c>
      <c r="K52" s="35">
        <v>0.18</v>
      </c>
      <c r="L52" s="35">
        <v>86.4</v>
      </c>
      <c r="M52" s="35">
        <v>55.8</v>
      </c>
      <c r="N52" s="35">
        <v>28.8</v>
      </c>
      <c r="O52" s="36">
        <v>1.08</v>
      </c>
    </row>
    <row r="53" spans="1:15" ht="15.75">
      <c r="A53" s="32"/>
      <c r="B53" s="35" t="s">
        <v>45</v>
      </c>
      <c r="C53" s="37">
        <v>10</v>
      </c>
      <c r="D53" s="35">
        <v>0.13</v>
      </c>
      <c r="E53" s="35">
        <v>0.01</v>
      </c>
      <c r="F53" s="35">
        <v>0.69</v>
      </c>
      <c r="G53" s="35">
        <v>3.5</v>
      </c>
      <c r="H53" s="35">
        <v>6.0000000000000001E-3</v>
      </c>
      <c r="I53" s="35">
        <v>0.5</v>
      </c>
      <c r="J53" s="35">
        <v>200</v>
      </c>
      <c r="K53" s="35">
        <v>0.04</v>
      </c>
      <c r="L53" s="35">
        <v>2.7</v>
      </c>
      <c r="M53" s="35">
        <v>5.5</v>
      </c>
      <c r="N53" s="35">
        <v>3.8</v>
      </c>
      <c r="O53" s="36">
        <v>7.0000000000000007E-2</v>
      </c>
    </row>
    <row r="54" spans="1:15" ht="15.75">
      <c r="A54" s="32"/>
      <c r="B54" s="35" t="s">
        <v>44</v>
      </c>
      <c r="C54" s="37">
        <v>6</v>
      </c>
      <c r="D54" s="35">
        <v>8.4000000000000005E-2</v>
      </c>
      <c r="E54" s="35">
        <v>1.2E-2</v>
      </c>
      <c r="F54" s="35">
        <v>0.49199999999999999</v>
      </c>
      <c r="G54" s="35">
        <v>2.46</v>
      </c>
      <c r="H54" s="35">
        <v>3.0000000000000001E-3</v>
      </c>
      <c r="I54" s="35">
        <v>0.6</v>
      </c>
      <c r="J54" s="35"/>
      <c r="K54" s="35">
        <v>1.2E-2</v>
      </c>
      <c r="L54" s="35">
        <v>1.86</v>
      </c>
      <c r="M54" s="35">
        <v>3.48</v>
      </c>
      <c r="N54" s="35">
        <v>0.84</v>
      </c>
      <c r="O54" s="36">
        <v>4.8000000000000001E-2</v>
      </c>
    </row>
    <row r="55" spans="1:15" ht="15.75">
      <c r="A55" s="32"/>
      <c r="B55" s="35" t="s">
        <v>34</v>
      </c>
      <c r="C55" s="37">
        <v>2</v>
      </c>
      <c r="D55" s="35"/>
      <c r="E55" s="35"/>
      <c r="F55" s="35"/>
      <c r="G55" s="35"/>
      <c r="H55" s="35"/>
      <c r="I55" s="35"/>
      <c r="J55" s="35"/>
      <c r="K55" s="35"/>
      <c r="L55" s="35">
        <v>7.36</v>
      </c>
      <c r="M55" s="35">
        <v>1.5</v>
      </c>
      <c r="N55" s="35">
        <v>0.44</v>
      </c>
      <c r="O55" s="36">
        <v>5.8000000000000003E-2</v>
      </c>
    </row>
    <row r="56" spans="1:15" ht="15.75">
      <c r="A56" s="32"/>
      <c r="B56" s="35" t="s">
        <v>46</v>
      </c>
      <c r="C56" s="37">
        <v>3</v>
      </c>
      <c r="D56" s="35"/>
      <c r="E56" s="35">
        <v>3</v>
      </c>
      <c r="F56" s="35"/>
      <c r="G56" s="35">
        <v>27</v>
      </c>
      <c r="H56" s="35"/>
      <c r="I56" s="35"/>
      <c r="J56" s="35"/>
      <c r="K56" s="35">
        <v>1.32</v>
      </c>
      <c r="L56" s="35"/>
      <c r="M56" s="35">
        <v>0.06</v>
      </c>
      <c r="N56" s="35"/>
      <c r="O56" s="36"/>
    </row>
    <row r="57" spans="1:15" ht="15.75">
      <c r="A57" s="32"/>
      <c r="B57" s="35" t="s">
        <v>55</v>
      </c>
      <c r="C57" s="37">
        <v>5</v>
      </c>
      <c r="D57" s="35">
        <v>0.24</v>
      </c>
      <c r="E57" s="35"/>
      <c r="F57" s="35">
        <v>0.95</v>
      </c>
      <c r="G57" s="35">
        <v>5.0999999999999996</v>
      </c>
      <c r="H57" s="35">
        <v>8.0000000000000002E-3</v>
      </c>
      <c r="I57" s="35">
        <v>2.25</v>
      </c>
      <c r="J57" s="35">
        <v>15</v>
      </c>
      <c r="K57" s="35">
        <v>0.05</v>
      </c>
      <c r="L57" s="35">
        <v>1</v>
      </c>
      <c r="M57" s="35">
        <v>3.4</v>
      </c>
      <c r="N57" s="35">
        <v>2.5</v>
      </c>
      <c r="O57" s="36">
        <v>0.115</v>
      </c>
    </row>
    <row r="58" spans="1:15" ht="15.75">
      <c r="A58" s="32">
        <v>1008</v>
      </c>
      <c r="B58" s="33" t="s">
        <v>50</v>
      </c>
      <c r="C58" s="34">
        <v>200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6"/>
    </row>
    <row r="59" spans="1:15" ht="15.75">
      <c r="A59" s="32">
        <v>1009</v>
      </c>
      <c r="B59" s="35" t="s">
        <v>40</v>
      </c>
      <c r="C59" s="37">
        <v>1</v>
      </c>
      <c r="D59" s="35">
        <v>0.2</v>
      </c>
      <c r="E59" s="35">
        <v>5.0999999999999997E-2</v>
      </c>
      <c r="F59" s="35">
        <v>0.04</v>
      </c>
      <c r="G59" s="35">
        <f>1.409</f>
        <v>1.409</v>
      </c>
      <c r="H59" s="35">
        <v>6.9999999999999999E-4</v>
      </c>
      <c r="I59" s="35">
        <v>0.1</v>
      </c>
      <c r="J59" s="35">
        <v>0.5</v>
      </c>
      <c r="K59" s="35"/>
      <c r="L59" s="35">
        <v>4.95</v>
      </c>
      <c r="M59" s="35">
        <v>8.24</v>
      </c>
      <c r="N59" s="35">
        <v>4.4000000000000004</v>
      </c>
      <c r="O59" s="36">
        <v>0.82</v>
      </c>
    </row>
    <row r="60" spans="1:15" ht="15.75">
      <c r="A60" s="32"/>
      <c r="B60" s="35" t="s">
        <v>33</v>
      </c>
      <c r="C60" s="37">
        <v>15</v>
      </c>
      <c r="D60" s="35"/>
      <c r="E60" s="35"/>
      <c r="F60" s="35">
        <v>14.97</v>
      </c>
      <c r="G60" s="35">
        <v>59.85</v>
      </c>
      <c r="H60" s="35"/>
      <c r="I60" s="35"/>
      <c r="J60" s="35"/>
      <c r="K60" s="35"/>
      <c r="L60" s="35">
        <v>0.45</v>
      </c>
      <c r="M60" s="35"/>
      <c r="N60" s="35"/>
      <c r="O60" s="36">
        <v>4.4999999999999998E-2</v>
      </c>
    </row>
    <row r="61" spans="1:15" ht="15.75">
      <c r="A61" s="32"/>
      <c r="B61" s="33" t="s">
        <v>56</v>
      </c>
      <c r="C61" s="34">
        <v>30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6"/>
    </row>
    <row r="62" spans="1:15" ht="15.75">
      <c r="A62" s="32"/>
      <c r="B62" s="35" t="s">
        <v>37</v>
      </c>
      <c r="C62" s="37">
        <v>30</v>
      </c>
      <c r="D62" s="35">
        <v>2.37</v>
      </c>
      <c r="E62" s="35">
        <v>0.3</v>
      </c>
      <c r="F62" s="35">
        <v>14.5</v>
      </c>
      <c r="G62" s="35">
        <v>70.5</v>
      </c>
      <c r="H62" s="35">
        <v>4.8000000000000001E-2</v>
      </c>
      <c r="I62" s="35"/>
      <c r="J62" s="35"/>
      <c r="K62" s="35">
        <v>0.39</v>
      </c>
      <c r="L62" s="35">
        <v>6.9</v>
      </c>
      <c r="M62" s="35">
        <v>26.1</v>
      </c>
      <c r="N62" s="35">
        <v>9.9</v>
      </c>
      <c r="O62" s="36">
        <v>0.6</v>
      </c>
    </row>
    <row r="63" spans="1:15" ht="15.75">
      <c r="A63" s="32"/>
      <c r="B63" s="35" t="s">
        <v>35</v>
      </c>
      <c r="C63" s="37">
        <v>10</v>
      </c>
      <c r="D63" s="35">
        <v>0.08</v>
      </c>
      <c r="E63" s="35">
        <v>7.25</v>
      </c>
      <c r="F63" s="35">
        <v>0.13</v>
      </c>
      <c r="G63" s="35">
        <v>66.099999999999994</v>
      </c>
      <c r="H63" s="35">
        <v>1E-3</v>
      </c>
      <c r="I63" s="35"/>
      <c r="J63" s="35">
        <v>45</v>
      </c>
      <c r="K63" s="35">
        <v>0.1</v>
      </c>
      <c r="L63" s="35">
        <v>2.1</v>
      </c>
      <c r="M63" s="35">
        <v>3</v>
      </c>
      <c r="N63" s="35">
        <v>0.04</v>
      </c>
      <c r="O63" s="36">
        <v>0.02</v>
      </c>
    </row>
    <row r="64" spans="1:15" ht="15.75">
      <c r="A64" s="32"/>
      <c r="B64" s="33" t="s">
        <v>57</v>
      </c>
      <c r="C64" s="34">
        <v>100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6"/>
    </row>
    <row r="65" spans="1:17" ht="15.75">
      <c r="A65" s="32"/>
      <c r="B65" s="35" t="s">
        <v>58</v>
      </c>
      <c r="C65" s="37">
        <v>100</v>
      </c>
      <c r="D65" s="35">
        <v>0.4</v>
      </c>
      <c r="E65" s="35">
        <v>0.4</v>
      </c>
      <c r="F65" s="35">
        <v>9.8000000000000007</v>
      </c>
      <c r="G65" s="35">
        <v>47</v>
      </c>
      <c r="H65" s="35">
        <v>0.03</v>
      </c>
      <c r="I65" s="35">
        <v>10</v>
      </c>
      <c r="J65" s="35">
        <v>5</v>
      </c>
      <c r="K65" s="35">
        <v>0.2</v>
      </c>
      <c r="L65" s="35">
        <v>16</v>
      </c>
      <c r="M65" s="35">
        <v>11</v>
      </c>
      <c r="N65" s="35">
        <v>9</v>
      </c>
      <c r="O65" s="36">
        <v>2.2000000000000002</v>
      </c>
    </row>
    <row r="66" spans="1:17" ht="15.75">
      <c r="A66" s="32"/>
      <c r="B66" s="35"/>
      <c r="C66" s="37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/>
    </row>
    <row r="67" spans="1:17" ht="15.75">
      <c r="A67" s="32"/>
      <c r="B67" s="33" t="s">
        <v>41</v>
      </c>
      <c r="C67" s="37"/>
      <c r="D67" s="33">
        <f t="shared" ref="D67:O67" si="1">SUM(D50:D66)</f>
        <v>22.739999999999995</v>
      </c>
      <c r="E67" s="33">
        <f t="shared" si="1"/>
        <v>24.962999999999997</v>
      </c>
      <c r="F67" s="33">
        <f t="shared" si="1"/>
        <v>50.031999999999996</v>
      </c>
      <c r="G67" s="33">
        <f t="shared" si="1"/>
        <v>520.79900000000009</v>
      </c>
      <c r="H67" s="33">
        <f t="shared" si="1"/>
        <v>0.20230000000000001</v>
      </c>
      <c r="I67" s="33">
        <f t="shared" si="1"/>
        <v>94.449999999999989</v>
      </c>
      <c r="J67" s="33">
        <f t="shared" si="1"/>
        <v>270.89999999999998</v>
      </c>
      <c r="K67" s="33">
        <f t="shared" si="1"/>
        <v>2.6360000000000006</v>
      </c>
      <c r="L67" s="33">
        <f t="shared" si="1"/>
        <v>137.46</v>
      </c>
      <c r="M67" s="33">
        <f t="shared" si="1"/>
        <v>279.76000000000005</v>
      </c>
      <c r="N67" s="33">
        <f t="shared" si="1"/>
        <v>78.64</v>
      </c>
      <c r="O67" s="39">
        <f t="shared" si="1"/>
        <v>7.3779999999999992</v>
      </c>
      <c r="Q67" s="10">
        <f>G67*100/2350</f>
        <v>22.161659574468089</v>
      </c>
    </row>
    <row r="68" spans="1:17" ht="15.75">
      <c r="A68" s="12"/>
      <c r="B68" s="12"/>
      <c r="C68" s="14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7">
      <c r="A69" s="23"/>
      <c r="B69" s="23"/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1:17" ht="21">
      <c r="A70" s="57" t="s">
        <v>67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</row>
    <row r="71" spans="1:17" ht="21">
      <c r="A71" s="57" t="s">
        <v>8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</row>
    <row r="72" spans="1:17" ht="21">
      <c r="A72" s="57" t="s">
        <v>9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</row>
    <row r="73" spans="1:17" ht="15.75" customHeight="1">
      <c r="A73" s="62" t="s">
        <v>10</v>
      </c>
      <c r="B73" s="63" t="s">
        <v>11</v>
      </c>
      <c r="C73" s="63" t="s">
        <v>12</v>
      </c>
      <c r="D73" s="60" t="s">
        <v>13</v>
      </c>
      <c r="E73" s="60"/>
      <c r="F73" s="60"/>
      <c r="G73" s="63" t="s">
        <v>14</v>
      </c>
      <c r="H73" s="60" t="s">
        <v>53</v>
      </c>
      <c r="I73" s="60"/>
      <c r="J73" s="60"/>
      <c r="K73" s="60"/>
      <c r="L73" s="61" t="s">
        <v>16</v>
      </c>
      <c r="M73" s="61"/>
      <c r="N73" s="61"/>
      <c r="O73" s="61"/>
      <c r="P73" s="41"/>
      <c r="Q73" s="41"/>
    </row>
    <row r="74" spans="1:17" ht="69.75" customHeight="1">
      <c r="A74" s="62"/>
      <c r="B74" s="63"/>
      <c r="C74" s="63"/>
      <c r="D74" s="2" t="s">
        <v>18</v>
      </c>
      <c r="E74" s="2" t="s">
        <v>19</v>
      </c>
      <c r="F74" s="2" t="s">
        <v>20</v>
      </c>
      <c r="G74" s="63"/>
      <c r="H74" s="2" t="s">
        <v>21</v>
      </c>
      <c r="I74" s="2" t="s">
        <v>22</v>
      </c>
      <c r="J74" s="2" t="s">
        <v>23</v>
      </c>
      <c r="K74" s="2" t="s">
        <v>24</v>
      </c>
      <c r="L74" s="2" t="s">
        <v>25</v>
      </c>
      <c r="M74" s="2" t="s">
        <v>26</v>
      </c>
      <c r="N74" s="2" t="s">
        <v>27</v>
      </c>
      <c r="O74" s="3" t="s">
        <v>28</v>
      </c>
      <c r="P74" s="41"/>
      <c r="Q74" s="41"/>
    </row>
    <row r="75" spans="1:17" ht="18.75">
      <c r="A75" s="18"/>
      <c r="B75" s="19" t="s">
        <v>29</v>
      </c>
      <c r="C75" s="14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3"/>
    </row>
    <row r="76" spans="1:17" ht="15.75">
      <c r="A76" s="9">
        <v>120</v>
      </c>
      <c r="B76" s="10" t="s">
        <v>68</v>
      </c>
      <c r="C76" s="11">
        <v>200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3"/>
    </row>
    <row r="77" spans="1:17" ht="15.75">
      <c r="A77" s="9"/>
      <c r="B77" s="12" t="s">
        <v>31</v>
      </c>
      <c r="C77" s="14">
        <v>80</v>
      </c>
      <c r="D77" s="12">
        <v>2.3199999999999998</v>
      </c>
      <c r="E77" s="12">
        <v>2.56</v>
      </c>
      <c r="F77" s="12">
        <v>3.76</v>
      </c>
      <c r="G77" s="12">
        <v>48</v>
      </c>
      <c r="H77" s="12">
        <v>3.2000000000000001E-2</v>
      </c>
      <c r="I77" s="12">
        <v>1.04</v>
      </c>
      <c r="J77" s="12">
        <v>17.600000000000001</v>
      </c>
      <c r="K77" s="12"/>
      <c r="L77" s="12">
        <v>96</v>
      </c>
      <c r="M77" s="12">
        <v>72</v>
      </c>
      <c r="N77" s="12">
        <v>11.2</v>
      </c>
      <c r="O77" s="13">
        <v>0.08</v>
      </c>
    </row>
    <row r="78" spans="1:17" ht="15.75">
      <c r="A78" s="9"/>
      <c r="B78" s="12" t="s">
        <v>69</v>
      </c>
      <c r="C78" s="14">
        <v>20</v>
      </c>
      <c r="D78" s="12">
        <v>2.2000000000000002</v>
      </c>
      <c r="E78" s="12">
        <v>0.26</v>
      </c>
      <c r="F78" s="12">
        <v>14.1</v>
      </c>
      <c r="G78" s="12">
        <v>67.599999999999994</v>
      </c>
      <c r="H78" s="12">
        <v>3.4000000000000002E-2</v>
      </c>
      <c r="I78" s="12"/>
      <c r="J78" s="12"/>
      <c r="K78" s="12">
        <v>0.3</v>
      </c>
      <c r="L78" s="12">
        <v>3.8</v>
      </c>
      <c r="M78" s="12">
        <v>17.399999999999999</v>
      </c>
      <c r="N78" s="12">
        <v>3.2</v>
      </c>
      <c r="O78" s="13">
        <v>0.32</v>
      </c>
    </row>
    <row r="79" spans="1:17" ht="15.75">
      <c r="A79" s="9"/>
      <c r="B79" s="12" t="s">
        <v>34</v>
      </c>
      <c r="C79" s="14">
        <v>2</v>
      </c>
      <c r="D79" s="12"/>
      <c r="E79" s="12"/>
      <c r="F79" s="12"/>
      <c r="G79" s="12"/>
      <c r="H79" s="12"/>
      <c r="I79" s="15"/>
      <c r="J79" s="12"/>
      <c r="K79" s="12"/>
      <c r="L79" s="12">
        <v>7.36</v>
      </c>
      <c r="M79" s="12">
        <v>1.5</v>
      </c>
      <c r="N79" s="12">
        <v>0.44</v>
      </c>
      <c r="O79" s="13">
        <v>5.8000000000000003E-2</v>
      </c>
    </row>
    <row r="80" spans="1:17" ht="15.75">
      <c r="A80" s="9"/>
      <c r="B80" s="12" t="s">
        <v>33</v>
      </c>
      <c r="C80" s="14">
        <v>2</v>
      </c>
      <c r="D80" s="12"/>
      <c r="E80" s="12"/>
      <c r="F80" s="12">
        <v>1.996</v>
      </c>
      <c r="G80" s="12">
        <v>7.98</v>
      </c>
      <c r="H80" s="12"/>
      <c r="I80" s="12"/>
      <c r="J80" s="12"/>
      <c r="K80" s="12"/>
      <c r="L80" s="12">
        <v>0.06</v>
      </c>
      <c r="M80" s="12"/>
      <c r="N80" s="12"/>
      <c r="O80" s="13">
        <v>6.0000000000000001E-3</v>
      </c>
    </row>
    <row r="81" spans="1:17" ht="15.75">
      <c r="A81" s="9"/>
      <c r="B81" s="12" t="s">
        <v>60</v>
      </c>
      <c r="C81" s="14">
        <v>5</v>
      </c>
      <c r="D81" s="12">
        <v>0.04</v>
      </c>
      <c r="E81" s="12">
        <v>3.63</v>
      </c>
      <c r="F81" s="12">
        <v>6.5000000000000002E-2</v>
      </c>
      <c r="G81" s="12">
        <v>33.1</v>
      </c>
      <c r="H81" s="12">
        <v>1E-3</v>
      </c>
      <c r="I81" s="12"/>
      <c r="J81" s="12">
        <v>22.5</v>
      </c>
      <c r="K81" s="12">
        <v>0.05</v>
      </c>
      <c r="L81" s="12">
        <v>1.2</v>
      </c>
      <c r="M81" s="12">
        <v>1.5</v>
      </c>
      <c r="N81" s="12">
        <v>0.02</v>
      </c>
      <c r="O81" s="13">
        <v>0.01</v>
      </c>
    </row>
    <row r="82" spans="1:17" ht="15.75">
      <c r="A82" s="9"/>
      <c r="B82" s="10" t="s">
        <v>70</v>
      </c>
      <c r="C82" s="11">
        <v>10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3"/>
    </row>
    <row r="83" spans="1:17" ht="15.75">
      <c r="A83" s="9"/>
      <c r="B83" s="12" t="s">
        <v>71</v>
      </c>
      <c r="C83" s="14">
        <v>10</v>
      </c>
      <c r="D83" s="12">
        <v>2.6</v>
      </c>
      <c r="E83" s="12">
        <v>2.65</v>
      </c>
      <c r="F83" s="12">
        <v>0.35</v>
      </c>
      <c r="G83" s="12">
        <v>35.6</v>
      </c>
      <c r="H83" s="12">
        <v>3.0000000000000001E-3</v>
      </c>
      <c r="I83" s="12">
        <v>0.28000000000000003</v>
      </c>
      <c r="J83" s="12">
        <v>0.04</v>
      </c>
      <c r="K83" s="12">
        <v>0.03</v>
      </c>
      <c r="L83" s="12">
        <v>101</v>
      </c>
      <c r="M83" s="12">
        <v>54</v>
      </c>
      <c r="N83" s="12">
        <v>5</v>
      </c>
      <c r="O83" s="13">
        <v>0.09</v>
      </c>
    </row>
    <row r="84" spans="1:17" ht="15.75">
      <c r="A84" s="9"/>
      <c r="B84" s="10" t="s">
        <v>64</v>
      </c>
      <c r="C84" s="11">
        <v>40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3"/>
    </row>
    <row r="85" spans="1:17" ht="15.75">
      <c r="A85" s="9"/>
      <c r="B85" s="12" t="s">
        <v>37</v>
      </c>
      <c r="C85" s="14">
        <v>40</v>
      </c>
      <c r="D85" s="12">
        <v>3.16</v>
      </c>
      <c r="E85" s="12">
        <v>0.4</v>
      </c>
      <c r="F85" s="12">
        <v>19.3</v>
      </c>
      <c r="G85" s="12">
        <v>94</v>
      </c>
      <c r="H85" s="12">
        <v>6.4000000000000001E-2</v>
      </c>
      <c r="I85" s="12"/>
      <c r="J85" s="12"/>
      <c r="K85" s="12">
        <v>0.52</v>
      </c>
      <c r="L85" s="12">
        <v>9.1999999999999993</v>
      </c>
      <c r="M85" s="12">
        <v>34.799999999999997</v>
      </c>
      <c r="N85" s="12">
        <v>13.2</v>
      </c>
      <c r="O85" s="13">
        <v>0.8</v>
      </c>
    </row>
    <row r="86" spans="1:17" ht="15.75">
      <c r="A86" s="9">
        <v>1024</v>
      </c>
      <c r="B86" s="10" t="s">
        <v>72</v>
      </c>
      <c r="C86" s="11">
        <v>200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3"/>
    </row>
    <row r="87" spans="1:17" ht="15.75">
      <c r="A87" s="9"/>
      <c r="B87" s="12" t="s">
        <v>31</v>
      </c>
      <c r="C87" s="14">
        <v>80</v>
      </c>
      <c r="D87" s="12">
        <v>2.3199999999999998</v>
      </c>
      <c r="E87" s="12">
        <v>2.56</v>
      </c>
      <c r="F87" s="12">
        <v>3.76</v>
      </c>
      <c r="G87" s="12">
        <v>48</v>
      </c>
      <c r="H87" s="12">
        <v>3.2000000000000001E-2</v>
      </c>
      <c r="I87" s="12">
        <v>1.04</v>
      </c>
      <c r="J87" s="12">
        <v>17.600000000000001</v>
      </c>
      <c r="K87" s="12"/>
      <c r="L87" s="12">
        <v>96</v>
      </c>
      <c r="M87" s="12">
        <v>72</v>
      </c>
      <c r="N87" s="12">
        <v>11.2</v>
      </c>
      <c r="O87" s="13">
        <v>0.08</v>
      </c>
    </row>
    <row r="88" spans="1:17" ht="15.75">
      <c r="A88" s="9"/>
      <c r="B88" s="12" t="s">
        <v>73</v>
      </c>
      <c r="C88" s="14">
        <v>8</v>
      </c>
      <c r="D88" s="12">
        <v>7.1999999999999995E-2</v>
      </c>
      <c r="E88" s="12"/>
      <c r="F88" s="12">
        <v>0.32</v>
      </c>
      <c r="G88" s="12">
        <v>30.24</v>
      </c>
      <c r="H88" s="12">
        <v>4.96E-3</v>
      </c>
      <c r="I88" s="12">
        <v>0.224</v>
      </c>
      <c r="J88" s="12">
        <v>8.0000000000000007E-5</v>
      </c>
      <c r="K88" s="12"/>
      <c r="L88" s="12">
        <v>1.52</v>
      </c>
      <c r="M88" s="12">
        <v>2.08</v>
      </c>
      <c r="N88" s="12">
        <v>0.8</v>
      </c>
      <c r="O88" s="13">
        <v>1.9199999999999998E-2</v>
      </c>
    </row>
    <row r="89" spans="1:17" ht="15.75">
      <c r="A89" s="9"/>
      <c r="B89" s="12" t="s">
        <v>33</v>
      </c>
      <c r="C89" s="14">
        <v>20</v>
      </c>
      <c r="D89" s="12"/>
      <c r="E89" s="12"/>
      <c r="F89" s="12">
        <v>19.96</v>
      </c>
      <c r="G89" s="12">
        <v>79.8</v>
      </c>
      <c r="H89" s="12"/>
      <c r="I89" s="12"/>
      <c r="J89" s="12"/>
      <c r="K89" s="12"/>
      <c r="L89" s="12">
        <v>0.6</v>
      </c>
      <c r="M89" s="12"/>
      <c r="N89" s="12"/>
      <c r="O89" s="13">
        <v>0.06</v>
      </c>
    </row>
    <row r="90" spans="1:17" ht="15.75">
      <c r="A90" s="9"/>
      <c r="B90" s="10" t="s">
        <v>74</v>
      </c>
      <c r="C90" s="11">
        <v>100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3"/>
    </row>
    <row r="91" spans="1:17" ht="15.75">
      <c r="A91" s="9"/>
      <c r="B91" s="12" t="s">
        <v>75</v>
      </c>
      <c r="C91" s="14">
        <v>100</v>
      </c>
      <c r="D91" s="12">
        <v>0.8</v>
      </c>
      <c r="E91" s="12">
        <v>0.2</v>
      </c>
      <c r="F91" s="12">
        <v>7.5</v>
      </c>
      <c r="G91" s="12">
        <v>38</v>
      </c>
      <c r="H91" s="12">
        <v>0.06</v>
      </c>
      <c r="I91" s="12">
        <v>38</v>
      </c>
      <c r="J91" s="12">
        <v>10</v>
      </c>
      <c r="K91" s="12">
        <v>0.2</v>
      </c>
      <c r="L91" s="12">
        <v>35</v>
      </c>
      <c r="M91" s="12">
        <v>17</v>
      </c>
      <c r="N91" s="12">
        <v>11</v>
      </c>
      <c r="O91" s="13">
        <v>0.1</v>
      </c>
    </row>
    <row r="92" spans="1:17" ht="15.75">
      <c r="A92" s="9"/>
      <c r="B92" s="12"/>
      <c r="C92" s="1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3"/>
    </row>
    <row r="93" spans="1:17" ht="15.75">
      <c r="A93" s="9"/>
      <c r="B93" s="10" t="s">
        <v>41</v>
      </c>
      <c r="C93" s="14"/>
      <c r="D93" s="10">
        <f t="shared" ref="D93:O93" si="2">SUM(D76:D92)</f>
        <v>13.512</v>
      </c>
      <c r="E93" s="10">
        <f t="shared" si="2"/>
        <v>12.26</v>
      </c>
      <c r="F93" s="10">
        <f t="shared" si="2"/>
        <v>71.11099999999999</v>
      </c>
      <c r="G93" s="10">
        <f t="shared" si="2"/>
        <v>482.32</v>
      </c>
      <c r="H93" s="10">
        <f t="shared" si="2"/>
        <v>0.23096</v>
      </c>
      <c r="I93" s="10">
        <f t="shared" si="2"/>
        <v>40.584000000000003</v>
      </c>
      <c r="J93" s="10">
        <f t="shared" si="2"/>
        <v>67.740080000000006</v>
      </c>
      <c r="K93" s="10">
        <f t="shared" si="2"/>
        <v>1.1000000000000001</v>
      </c>
      <c r="L93" s="10">
        <f t="shared" si="2"/>
        <v>351.74</v>
      </c>
      <c r="M93" s="10">
        <f t="shared" si="2"/>
        <v>272.27999999999997</v>
      </c>
      <c r="N93" s="10">
        <f t="shared" si="2"/>
        <v>56.06</v>
      </c>
      <c r="O93" s="17">
        <f t="shared" si="2"/>
        <v>1.6232000000000004</v>
      </c>
      <c r="Q93" s="10">
        <f>G93*100/2350</f>
        <v>20.524255319148935</v>
      </c>
    </row>
    <row r="94" spans="1:17" ht="16.5" thickBot="1">
      <c r="A94" s="42"/>
      <c r="B94" s="20"/>
      <c r="C94" s="21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2"/>
    </row>
    <row r="97" spans="1:18" ht="21">
      <c r="A97" s="57" t="s">
        <v>78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</row>
    <row r="98" spans="1:18" ht="21">
      <c r="A98" s="57" t="s">
        <v>8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</row>
    <row r="99" spans="1:18" ht="21">
      <c r="A99" s="57" t="s">
        <v>9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</row>
    <row r="100" spans="1:18" ht="15.75" customHeight="1">
      <c r="A100" s="58" t="s">
        <v>10</v>
      </c>
      <c r="B100" s="59" t="s">
        <v>11</v>
      </c>
      <c r="C100" s="59" t="s">
        <v>12</v>
      </c>
      <c r="D100" s="60" t="s">
        <v>13</v>
      </c>
      <c r="E100" s="60"/>
      <c r="F100" s="60"/>
      <c r="G100" s="59" t="s">
        <v>14</v>
      </c>
      <c r="H100" s="60" t="s">
        <v>53</v>
      </c>
      <c r="I100" s="60"/>
      <c r="J100" s="60"/>
      <c r="K100" s="60"/>
      <c r="L100" s="61" t="s">
        <v>16</v>
      </c>
      <c r="M100" s="61"/>
      <c r="N100" s="61"/>
      <c r="O100" s="61"/>
      <c r="P100" s="41"/>
      <c r="Q100" s="41"/>
    </row>
    <row r="101" spans="1:18" ht="61.5" customHeight="1">
      <c r="A101" s="58"/>
      <c r="B101" s="59"/>
      <c r="C101" s="59"/>
      <c r="D101" s="25" t="s">
        <v>18</v>
      </c>
      <c r="E101" s="25" t="s">
        <v>19</v>
      </c>
      <c r="F101" s="25" t="s">
        <v>20</v>
      </c>
      <c r="G101" s="59"/>
      <c r="H101" s="25" t="s">
        <v>21</v>
      </c>
      <c r="I101" s="25" t="s">
        <v>22</v>
      </c>
      <c r="J101" s="25" t="s">
        <v>23</v>
      </c>
      <c r="K101" s="25" t="s">
        <v>24</v>
      </c>
      <c r="L101" s="25" t="s">
        <v>25</v>
      </c>
      <c r="M101" s="25" t="s">
        <v>26</v>
      </c>
      <c r="N101" s="25" t="s">
        <v>27</v>
      </c>
      <c r="O101" s="26" t="s">
        <v>28</v>
      </c>
      <c r="P101" s="41"/>
      <c r="Q101" s="41"/>
    </row>
    <row r="102" spans="1:18" ht="18.75">
      <c r="A102" s="4"/>
      <c r="B102" s="5" t="s">
        <v>29</v>
      </c>
      <c r="C102" s="6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8"/>
    </row>
    <row r="103" spans="1:18" ht="15.75">
      <c r="A103" s="9">
        <v>411</v>
      </c>
      <c r="B103" s="10" t="s">
        <v>79</v>
      </c>
      <c r="C103" s="11">
        <v>210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3"/>
    </row>
    <row r="104" spans="1:18" ht="15.75">
      <c r="A104" s="9"/>
      <c r="B104" s="12" t="s">
        <v>31</v>
      </c>
      <c r="C104" s="14">
        <v>100</v>
      </c>
      <c r="D104" s="12">
        <v>2.9</v>
      </c>
      <c r="E104" s="12">
        <v>3.2</v>
      </c>
      <c r="F104" s="12">
        <v>4.7</v>
      </c>
      <c r="G104" s="12">
        <v>60</v>
      </c>
      <c r="H104" s="12">
        <v>0.04</v>
      </c>
      <c r="I104" s="12">
        <v>1.6</v>
      </c>
      <c r="J104" s="12">
        <v>22</v>
      </c>
      <c r="K104" s="12"/>
      <c r="L104" s="12">
        <v>120</v>
      </c>
      <c r="M104" s="12">
        <v>90</v>
      </c>
      <c r="N104" s="12">
        <v>11</v>
      </c>
      <c r="O104" s="13">
        <v>0.1</v>
      </c>
    </row>
    <row r="105" spans="1:18" ht="15.75">
      <c r="A105" s="9"/>
      <c r="B105" s="12" t="s">
        <v>80</v>
      </c>
      <c r="C105" s="14">
        <v>33</v>
      </c>
      <c r="D105" s="12">
        <v>2.31</v>
      </c>
      <c r="E105" s="12">
        <v>0.33</v>
      </c>
      <c r="F105" s="12">
        <v>24.42</v>
      </c>
      <c r="G105" s="12">
        <v>109.89</v>
      </c>
      <c r="H105" s="12">
        <v>2.64E-2</v>
      </c>
      <c r="I105" s="12"/>
      <c r="J105" s="12"/>
      <c r="K105" s="12">
        <v>0.13200000000000001</v>
      </c>
      <c r="L105" s="12">
        <v>2.64</v>
      </c>
      <c r="M105" s="12">
        <v>49.5</v>
      </c>
      <c r="N105" s="12">
        <v>16.5</v>
      </c>
      <c r="O105" s="13">
        <v>0.33</v>
      </c>
    </row>
    <row r="106" spans="1:18" ht="15.75">
      <c r="A106" s="9"/>
      <c r="B106" s="12" t="s">
        <v>33</v>
      </c>
      <c r="C106" s="14">
        <v>10</v>
      </c>
      <c r="D106" s="12"/>
      <c r="E106" s="12"/>
      <c r="F106" s="12">
        <v>9.98</v>
      </c>
      <c r="G106" s="12">
        <v>39.9</v>
      </c>
      <c r="H106" s="12"/>
      <c r="I106" s="12"/>
      <c r="J106" s="12"/>
      <c r="K106" s="12"/>
      <c r="L106" s="12">
        <v>0.3</v>
      </c>
      <c r="M106" s="12"/>
      <c r="N106" s="12"/>
      <c r="O106" s="13">
        <v>0.03</v>
      </c>
    </row>
    <row r="107" spans="1:18" ht="15.75">
      <c r="A107" s="9"/>
      <c r="B107" s="12" t="s">
        <v>34</v>
      </c>
      <c r="C107" s="14">
        <v>2</v>
      </c>
      <c r="D107" s="12"/>
      <c r="E107" s="12"/>
      <c r="F107" s="12"/>
      <c r="G107" s="12"/>
      <c r="H107" s="12"/>
      <c r="I107" s="12"/>
      <c r="J107" s="12"/>
      <c r="K107" s="12"/>
      <c r="L107" s="12">
        <v>7.36</v>
      </c>
      <c r="M107" s="12">
        <v>1.5</v>
      </c>
      <c r="N107" s="12">
        <v>0.44</v>
      </c>
      <c r="O107" s="13">
        <v>5.8000000000000003E-2</v>
      </c>
    </row>
    <row r="108" spans="1:18" ht="15.75">
      <c r="A108" s="9"/>
      <c r="B108" s="12" t="s">
        <v>35</v>
      </c>
      <c r="C108" s="14">
        <v>5</v>
      </c>
      <c r="D108" s="12">
        <v>0.04</v>
      </c>
      <c r="E108" s="12">
        <v>3.63</v>
      </c>
      <c r="F108" s="12">
        <v>6.5000000000000002E-2</v>
      </c>
      <c r="G108" s="12">
        <v>33.1</v>
      </c>
      <c r="H108" s="12">
        <v>1E-3</v>
      </c>
      <c r="I108" s="12"/>
      <c r="J108" s="12">
        <v>22.5</v>
      </c>
      <c r="K108" s="12">
        <v>0.05</v>
      </c>
      <c r="L108" s="12">
        <v>1.2</v>
      </c>
      <c r="M108" s="12">
        <v>1.5</v>
      </c>
      <c r="N108" s="12">
        <v>0.02</v>
      </c>
      <c r="O108" s="13">
        <v>0.01</v>
      </c>
    </row>
    <row r="109" spans="1:18" ht="15.75">
      <c r="A109" s="9">
        <v>1008</v>
      </c>
      <c r="B109" s="10" t="s">
        <v>81</v>
      </c>
      <c r="C109" s="11">
        <v>200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3"/>
    </row>
    <row r="110" spans="1:18" ht="15.75">
      <c r="A110" s="9">
        <v>1011</v>
      </c>
      <c r="B110" s="12" t="s">
        <v>40</v>
      </c>
      <c r="C110" s="14">
        <v>2</v>
      </c>
      <c r="D110" s="12">
        <v>0.4</v>
      </c>
      <c r="E110" s="12">
        <v>0.10199999999999999</v>
      </c>
      <c r="F110" s="12">
        <v>0.08</v>
      </c>
      <c r="G110" s="12">
        <v>2.8119999999999998</v>
      </c>
      <c r="H110" s="12">
        <v>1.4E-3</v>
      </c>
      <c r="I110" s="12">
        <v>0.2</v>
      </c>
      <c r="J110" s="12">
        <v>1</v>
      </c>
      <c r="K110" s="12"/>
      <c r="L110" s="12">
        <v>9.9</v>
      </c>
      <c r="M110" s="12">
        <v>16.48</v>
      </c>
      <c r="N110" s="12">
        <v>8.8000000000000007</v>
      </c>
      <c r="O110" s="13">
        <v>1.64</v>
      </c>
      <c r="R110">
        <v>5</v>
      </c>
    </row>
    <row r="111" spans="1:18" ht="15.75">
      <c r="A111" s="9"/>
      <c r="B111" s="12" t="s">
        <v>31</v>
      </c>
      <c r="C111" s="14">
        <v>50</v>
      </c>
      <c r="D111" s="12">
        <v>1.45</v>
      </c>
      <c r="E111" s="12">
        <v>1.6</v>
      </c>
      <c r="F111" s="12">
        <v>2.35</v>
      </c>
      <c r="G111" s="12">
        <v>30</v>
      </c>
      <c r="H111" s="12">
        <v>0.02</v>
      </c>
      <c r="I111" s="12">
        <v>0.65</v>
      </c>
      <c r="J111" s="12">
        <v>11</v>
      </c>
      <c r="K111" s="12"/>
      <c r="L111" s="12">
        <v>60</v>
      </c>
      <c r="M111" s="12">
        <v>45</v>
      </c>
      <c r="N111" s="12">
        <v>7</v>
      </c>
      <c r="O111" s="13">
        <v>0.05</v>
      </c>
    </row>
    <row r="112" spans="1:18" ht="15.75">
      <c r="A112" s="9"/>
      <c r="B112" s="10" t="s">
        <v>56</v>
      </c>
      <c r="C112" s="11">
        <v>30</v>
      </c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7" ht="15.75">
      <c r="A113" s="9"/>
      <c r="B113" s="12" t="s">
        <v>37</v>
      </c>
      <c r="C113" s="14">
        <v>30</v>
      </c>
      <c r="D113" s="12">
        <v>2.37</v>
      </c>
      <c r="E113" s="12">
        <v>0.3</v>
      </c>
      <c r="F113" s="12">
        <v>14.5</v>
      </c>
      <c r="G113" s="12">
        <v>70.5</v>
      </c>
      <c r="H113" s="12">
        <v>4.8000000000000001E-2</v>
      </c>
      <c r="I113" s="12"/>
      <c r="J113" s="12"/>
      <c r="K113" s="12">
        <v>0.39</v>
      </c>
      <c r="L113" s="12">
        <v>6.9</v>
      </c>
      <c r="M113" s="12">
        <v>26.1</v>
      </c>
      <c r="N113" s="12">
        <v>9.9</v>
      </c>
      <c r="O113" s="12">
        <v>0.6</v>
      </c>
    </row>
    <row r="114" spans="1:17" ht="15.75">
      <c r="A114" s="9"/>
      <c r="B114" s="12" t="s">
        <v>35</v>
      </c>
      <c r="C114" s="14">
        <v>10</v>
      </c>
      <c r="D114" s="12">
        <v>0.08</v>
      </c>
      <c r="E114" s="12">
        <v>7.25</v>
      </c>
      <c r="F114" s="12">
        <v>0.13</v>
      </c>
      <c r="G114" s="12">
        <v>66.099999999999994</v>
      </c>
      <c r="H114" s="12">
        <v>1E-3</v>
      </c>
      <c r="I114" s="12"/>
      <c r="J114" s="12">
        <v>45</v>
      </c>
      <c r="K114" s="12">
        <v>0.1</v>
      </c>
      <c r="L114" s="12">
        <v>2.1</v>
      </c>
      <c r="M114" s="12">
        <v>3</v>
      </c>
      <c r="N114" s="12">
        <v>0.04</v>
      </c>
      <c r="O114" s="12">
        <v>0.02</v>
      </c>
    </row>
    <row r="115" spans="1:17" ht="15.75">
      <c r="A115" s="9"/>
      <c r="B115" s="43" t="s">
        <v>65</v>
      </c>
      <c r="C115" s="44">
        <v>30</v>
      </c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6"/>
    </row>
    <row r="116" spans="1:17" ht="15.75">
      <c r="A116" s="9"/>
      <c r="B116" s="45" t="s">
        <v>66</v>
      </c>
      <c r="C116" s="47">
        <v>30</v>
      </c>
      <c r="D116" s="45">
        <v>0.03</v>
      </c>
      <c r="E116" s="45"/>
      <c r="F116" s="45">
        <v>23.8</v>
      </c>
      <c r="G116" s="45">
        <v>96.3</v>
      </c>
      <c r="H116" s="45"/>
      <c r="I116" s="45"/>
      <c r="J116" s="45"/>
      <c r="K116" s="45"/>
      <c r="L116" s="45">
        <v>1.2</v>
      </c>
      <c r="M116" s="45">
        <v>0.3</v>
      </c>
      <c r="N116" s="45">
        <v>0.6</v>
      </c>
      <c r="O116" s="46">
        <v>0.12</v>
      </c>
    </row>
    <row r="117" spans="1:17" ht="15.75">
      <c r="A117" s="9"/>
      <c r="B117" s="12"/>
      <c r="C117" s="1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3"/>
    </row>
    <row r="118" spans="1:17" ht="15.75">
      <c r="A118" s="9"/>
      <c r="B118" s="10" t="s">
        <v>41</v>
      </c>
      <c r="C118" s="14"/>
      <c r="D118" s="10">
        <f t="shared" ref="D118:O118" si="3">SUM(D104:D116)</f>
        <v>9.58</v>
      </c>
      <c r="E118" s="10">
        <f t="shared" si="3"/>
        <v>16.411999999999999</v>
      </c>
      <c r="F118" s="10">
        <f t="shared" si="3"/>
        <v>80.025000000000006</v>
      </c>
      <c r="G118" s="10">
        <f t="shared" si="3"/>
        <v>508.60200000000003</v>
      </c>
      <c r="H118" s="10">
        <f t="shared" si="3"/>
        <v>0.13780000000000001</v>
      </c>
      <c r="I118" s="10">
        <f t="shared" si="3"/>
        <v>2.4500000000000002</v>
      </c>
      <c r="J118" s="10">
        <f t="shared" si="3"/>
        <v>101.5</v>
      </c>
      <c r="K118" s="10">
        <f t="shared" si="3"/>
        <v>0.67200000000000004</v>
      </c>
      <c r="L118" s="10">
        <f t="shared" si="3"/>
        <v>211.6</v>
      </c>
      <c r="M118" s="10">
        <f t="shared" si="3"/>
        <v>233.38</v>
      </c>
      <c r="N118" s="10">
        <f t="shared" si="3"/>
        <v>54.300000000000004</v>
      </c>
      <c r="O118" s="17">
        <f t="shared" si="3"/>
        <v>2.9580000000000002</v>
      </c>
      <c r="Q118" s="10">
        <f>G118*100/2350</f>
        <v>21.642638297872342</v>
      </c>
    </row>
    <row r="121" spans="1:17" ht="21">
      <c r="A121" s="57" t="s">
        <v>84</v>
      </c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</row>
    <row r="122" spans="1:17" ht="21">
      <c r="A122" s="57" t="s">
        <v>8</v>
      </c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</row>
    <row r="123" spans="1:17" ht="21">
      <c r="A123" s="57" t="s">
        <v>9</v>
      </c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</row>
    <row r="124" spans="1:17" ht="15.75" customHeight="1">
      <c r="A124" s="58" t="s">
        <v>10</v>
      </c>
      <c r="B124" s="59" t="s">
        <v>11</v>
      </c>
      <c r="C124" s="59" t="s">
        <v>12</v>
      </c>
      <c r="D124" s="60" t="s">
        <v>13</v>
      </c>
      <c r="E124" s="60"/>
      <c r="F124" s="60"/>
      <c r="G124" s="59" t="s">
        <v>14</v>
      </c>
      <c r="H124" s="60" t="s">
        <v>53</v>
      </c>
      <c r="I124" s="60"/>
      <c r="J124" s="60"/>
      <c r="K124" s="60"/>
      <c r="L124" s="61" t="s">
        <v>16</v>
      </c>
      <c r="M124" s="61"/>
      <c r="N124" s="61"/>
      <c r="O124" s="61"/>
    </row>
    <row r="125" spans="1:17" ht="68.25" customHeight="1">
      <c r="A125" s="58"/>
      <c r="B125" s="59"/>
      <c r="C125" s="59"/>
      <c r="D125" s="25" t="s">
        <v>18</v>
      </c>
      <c r="E125" s="25" t="s">
        <v>19</v>
      </c>
      <c r="F125" s="25" t="s">
        <v>20</v>
      </c>
      <c r="G125" s="59"/>
      <c r="H125" s="25" t="s">
        <v>21</v>
      </c>
      <c r="I125" s="25" t="s">
        <v>22</v>
      </c>
      <c r="J125" s="25" t="s">
        <v>23</v>
      </c>
      <c r="K125" s="25" t="s">
        <v>24</v>
      </c>
      <c r="L125" s="25" t="s">
        <v>25</v>
      </c>
      <c r="M125" s="25" t="s">
        <v>26</v>
      </c>
      <c r="N125" s="25" t="s">
        <v>27</v>
      </c>
      <c r="O125" s="26" t="s">
        <v>28</v>
      </c>
    </row>
    <row r="126" spans="1:17" ht="18.75">
      <c r="A126" s="4"/>
      <c r="B126" s="5" t="s">
        <v>29</v>
      </c>
      <c r="C126" s="6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8"/>
    </row>
    <row r="127" spans="1:17" ht="15.75">
      <c r="A127" s="9">
        <v>411</v>
      </c>
      <c r="B127" s="10" t="s">
        <v>85</v>
      </c>
      <c r="C127" s="11">
        <v>210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3"/>
    </row>
    <row r="128" spans="1:17" ht="15.75">
      <c r="A128" s="9"/>
      <c r="B128" s="12" t="s">
        <v>86</v>
      </c>
      <c r="C128" s="14">
        <v>45</v>
      </c>
      <c r="D128" s="12">
        <v>5.54</v>
      </c>
      <c r="E128" s="12">
        <v>2.79</v>
      </c>
      <c r="F128" s="12">
        <v>27.8</v>
      </c>
      <c r="G128" s="12">
        <v>158</v>
      </c>
      <c r="H128" s="12">
        <v>0.20300000000000001</v>
      </c>
      <c r="I128" s="12"/>
      <c r="J128" s="12"/>
      <c r="K128" s="12">
        <v>0.72</v>
      </c>
      <c r="L128" s="12">
        <v>23.4</v>
      </c>
      <c r="M128" s="12">
        <v>148</v>
      </c>
      <c r="N128" s="12">
        <v>58.1</v>
      </c>
      <c r="O128" s="13">
        <v>1.62</v>
      </c>
    </row>
    <row r="129" spans="1:15" ht="15.75">
      <c r="A129" s="9"/>
      <c r="B129" s="12" t="s">
        <v>31</v>
      </c>
      <c r="C129" s="14">
        <v>80</v>
      </c>
      <c r="D129" s="12">
        <v>2.3199999999999998</v>
      </c>
      <c r="E129" s="12">
        <v>2.56</v>
      </c>
      <c r="F129" s="12">
        <v>3.76</v>
      </c>
      <c r="G129" s="12">
        <v>48</v>
      </c>
      <c r="H129" s="12">
        <v>3.2000000000000001E-2</v>
      </c>
      <c r="I129" s="12">
        <v>1.04</v>
      </c>
      <c r="J129" s="12">
        <v>17.600000000000001</v>
      </c>
      <c r="K129" s="12"/>
      <c r="L129" s="12">
        <v>96</v>
      </c>
      <c r="M129" s="12">
        <v>72</v>
      </c>
      <c r="N129" s="12">
        <v>11.2</v>
      </c>
      <c r="O129" s="13">
        <v>0.08</v>
      </c>
    </row>
    <row r="130" spans="1:15" ht="15.75">
      <c r="A130" s="9"/>
      <c r="B130" s="12" t="s">
        <v>33</v>
      </c>
      <c r="C130" s="14">
        <v>10</v>
      </c>
      <c r="D130" s="12"/>
      <c r="E130" s="12"/>
      <c r="F130" s="12">
        <v>9.98</v>
      </c>
      <c r="G130" s="12">
        <v>39.9</v>
      </c>
      <c r="H130" s="12"/>
      <c r="I130" s="15"/>
      <c r="J130" s="12"/>
      <c r="K130" s="12"/>
      <c r="L130" s="12">
        <v>0.3</v>
      </c>
      <c r="M130" s="12"/>
      <c r="N130" s="12"/>
      <c r="O130" s="13">
        <v>0.03</v>
      </c>
    </row>
    <row r="131" spans="1:15" ht="15.75">
      <c r="A131" s="9"/>
      <c r="B131" s="12" t="s">
        <v>34</v>
      </c>
      <c r="C131" s="14">
        <v>2</v>
      </c>
      <c r="D131" s="12"/>
      <c r="E131" s="12"/>
      <c r="F131" s="12"/>
      <c r="G131" s="12"/>
      <c r="H131" s="12"/>
      <c r="I131" s="12"/>
      <c r="J131" s="12"/>
      <c r="K131" s="12"/>
      <c r="L131" s="12">
        <v>7.36</v>
      </c>
      <c r="M131" s="12">
        <v>1.5</v>
      </c>
      <c r="N131" s="12">
        <v>0.44</v>
      </c>
      <c r="O131" s="13">
        <v>5.8000000000000003E-2</v>
      </c>
    </row>
    <row r="132" spans="1:15" ht="15.75">
      <c r="A132" s="9"/>
      <c r="B132" s="12" t="s">
        <v>35</v>
      </c>
      <c r="C132" s="14">
        <v>5</v>
      </c>
      <c r="D132" s="12">
        <v>0.04</v>
      </c>
      <c r="E132" s="12">
        <v>3.63</v>
      </c>
      <c r="F132" s="12">
        <v>6.5000000000000002E-2</v>
      </c>
      <c r="G132" s="12">
        <v>33.1</v>
      </c>
      <c r="H132" s="12">
        <v>1E-3</v>
      </c>
      <c r="I132" s="12"/>
      <c r="J132" s="12">
        <v>22.5</v>
      </c>
      <c r="K132" s="12">
        <v>0.05</v>
      </c>
      <c r="L132" s="12">
        <v>1.2</v>
      </c>
      <c r="M132" s="12">
        <v>1.5</v>
      </c>
      <c r="N132" s="12">
        <v>0.02</v>
      </c>
      <c r="O132" s="13">
        <v>0.01</v>
      </c>
    </row>
    <row r="133" spans="1:15" ht="15.75">
      <c r="A133" s="9"/>
      <c r="B133" s="10" t="s">
        <v>64</v>
      </c>
      <c r="C133" s="11">
        <v>40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3"/>
    </row>
    <row r="134" spans="1:15" ht="15.75">
      <c r="A134" s="9"/>
      <c r="B134" s="12" t="s">
        <v>37</v>
      </c>
      <c r="C134" s="14">
        <v>40</v>
      </c>
      <c r="D134" s="12">
        <v>3.16</v>
      </c>
      <c r="E134" s="12">
        <v>0.4</v>
      </c>
      <c r="F134" s="12">
        <v>19.3</v>
      </c>
      <c r="G134" s="12">
        <v>94</v>
      </c>
      <c r="H134" s="12">
        <v>6.4000000000000001E-2</v>
      </c>
      <c r="I134" s="12"/>
      <c r="J134" s="12"/>
      <c r="K134" s="12">
        <v>0.52</v>
      </c>
      <c r="L134" s="12">
        <v>9.1999999999999993</v>
      </c>
      <c r="M134" s="12">
        <v>34.799999999999997</v>
      </c>
      <c r="N134" s="12">
        <v>13.2</v>
      </c>
      <c r="O134" s="13">
        <v>0.8</v>
      </c>
    </row>
    <row r="135" spans="1:15" ht="15.75">
      <c r="A135" s="9"/>
      <c r="B135" s="48" t="s">
        <v>87</v>
      </c>
      <c r="C135" s="49">
        <v>1</v>
      </c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</row>
    <row r="136" spans="1:15" ht="15.75">
      <c r="A136" s="9"/>
      <c r="B136" s="50" t="s">
        <v>88</v>
      </c>
      <c r="C136" s="51">
        <v>40</v>
      </c>
      <c r="D136" s="50">
        <v>5.08</v>
      </c>
      <c r="E136" s="50">
        <v>4.5999999999999996</v>
      </c>
      <c r="F136" s="50">
        <v>0.28000000000000003</v>
      </c>
      <c r="G136" s="50">
        <v>62.8</v>
      </c>
      <c r="H136" s="50">
        <v>2.8000000000000001E-2</v>
      </c>
      <c r="I136" s="50"/>
      <c r="J136" s="50">
        <v>104</v>
      </c>
      <c r="K136" s="50">
        <v>0.24</v>
      </c>
      <c r="L136" s="50">
        <v>22</v>
      </c>
      <c r="M136" s="50">
        <v>76.8</v>
      </c>
      <c r="N136" s="50">
        <v>4.8</v>
      </c>
      <c r="O136" s="50">
        <v>1</v>
      </c>
    </row>
    <row r="137" spans="1:15" ht="15.75">
      <c r="A137" s="9"/>
      <c r="B137" s="50" t="s">
        <v>34</v>
      </c>
      <c r="C137" s="51">
        <v>1</v>
      </c>
      <c r="D137" s="50"/>
      <c r="E137" s="50"/>
      <c r="F137" s="50"/>
      <c r="G137" s="50"/>
      <c r="H137" s="50"/>
      <c r="I137" s="50"/>
      <c r="J137" s="50"/>
      <c r="K137" s="50"/>
      <c r="L137" s="50">
        <v>3.68</v>
      </c>
      <c r="M137" s="50">
        <v>0.75</v>
      </c>
      <c r="N137" s="50">
        <v>0.22</v>
      </c>
      <c r="O137" s="50">
        <v>2.9000000000000001E-2</v>
      </c>
    </row>
    <row r="138" spans="1:15" ht="15.75">
      <c r="A138" s="9">
        <v>1008</v>
      </c>
      <c r="B138" s="10" t="s">
        <v>89</v>
      </c>
      <c r="C138" s="11">
        <v>200</v>
      </c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3"/>
    </row>
    <row r="139" spans="1:15" ht="15.75">
      <c r="A139" s="9">
        <v>1011</v>
      </c>
      <c r="B139" s="12" t="s">
        <v>40</v>
      </c>
      <c r="C139" s="14">
        <v>2</v>
      </c>
      <c r="D139" s="12">
        <v>0.4</v>
      </c>
      <c r="E139" s="12">
        <v>0.10199999999999999</v>
      </c>
      <c r="F139" s="12">
        <v>0.08</v>
      </c>
      <c r="G139" s="12">
        <v>2.8119999999999998</v>
      </c>
      <c r="H139" s="12">
        <v>1.4E-3</v>
      </c>
      <c r="I139" s="12">
        <v>0.2</v>
      </c>
      <c r="J139" s="12">
        <v>1</v>
      </c>
      <c r="K139" s="12"/>
      <c r="L139" s="12">
        <v>9.9</v>
      </c>
      <c r="M139" s="12">
        <v>16.48</v>
      </c>
      <c r="N139" s="12">
        <v>8.8000000000000007</v>
      </c>
      <c r="O139" s="13">
        <v>1.64</v>
      </c>
    </row>
    <row r="140" spans="1:15" ht="15.75">
      <c r="A140" s="9"/>
      <c r="B140" s="12" t="s">
        <v>33</v>
      </c>
      <c r="C140" s="14">
        <v>15</v>
      </c>
      <c r="D140" s="12"/>
      <c r="E140" s="12"/>
      <c r="F140" s="12">
        <v>14.97</v>
      </c>
      <c r="G140" s="12">
        <v>59.85</v>
      </c>
      <c r="H140" s="12"/>
      <c r="I140" s="12"/>
      <c r="J140" s="12"/>
      <c r="K140" s="12"/>
      <c r="L140" s="12">
        <v>0.45</v>
      </c>
      <c r="M140" s="12"/>
      <c r="N140" s="12"/>
      <c r="O140" s="13">
        <v>4.4999999999999998E-2</v>
      </c>
    </row>
    <row r="141" spans="1:15" ht="15.75">
      <c r="A141" s="9"/>
      <c r="B141" s="12" t="s">
        <v>90</v>
      </c>
      <c r="C141" s="14">
        <v>10</v>
      </c>
      <c r="D141" s="12">
        <v>0.09</v>
      </c>
      <c r="E141" s="12">
        <v>0.01</v>
      </c>
      <c r="F141" s="12">
        <v>0.3</v>
      </c>
      <c r="G141" s="12">
        <v>3.4</v>
      </c>
      <c r="H141" s="12">
        <v>4.0000000000000001E-3</v>
      </c>
      <c r="I141" s="12">
        <v>4</v>
      </c>
      <c r="J141" s="12">
        <v>0.2</v>
      </c>
      <c r="K141" s="12">
        <v>0.02</v>
      </c>
      <c r="L141" s="12">
        <v>4</v>
      </c>
      <c r="M141" s="12">
        <v>2.2000000000000002</v>
      </c>
      <c r="N141" s="12">
        <v>1.2</v>
      </c>
      <c r="O141" s="13">
        <v>0.06</v>
      </c>
    </row>
    <row r="142" spans="1:15" ht="15.75">
      <c r="A142" s="9"/>
      <c r="B142" s="10" t="s">
        <v>91</v>
      </c>
      <c r="C142" s="11">
        <v>100</v>
      </c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3"/>
    </row>
    <row r="143" spans="1:15" ht="15.75">
      <c r="A143" s="9"/>
      <c r="B143" s="12" t="s">
        <v>92</v>
      </c>
      <c r="C143" s="14">
        <v>100</v>
      </c>
      <c r="D143" s="12">
        <v>0.4</v>
      </c>
      <c r="E143" s="12">
        <v>0.3</v>
      </c>
      <c r="F143" s="12">
        <v>10.3</v>
      </c>
      <c r="G143" s="12">
        <v>47</v>
      </c>
      <c r="H143" s="12">
        <v>0.02</v>
      </c>
      <c r="I143" s="12">
        <v>5</v>
      </c>
      <c r="J143" s="12">
        <v>2</v>
      </c>
      <c r="K143" s="12">
        <v>0.4</v>
      </c>
      <c r="L143" s="12">
        <v>19</v>
      </c>
      <c r="M143" s="12">
        <v>16</v>
      </c>
      <c r="N143" s="12">
        <v>12</v>
      </c>
      <c r="O143" s="13">
        <v>2.2999999999999998</v>
      </c>
    </row>
    <row r="144" spans="1:15" ht="15.75">
      <c r="A144" s="9"/>
      <c r="B144" s="12"/>
      <c r="C144" s="14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3"/>
    </row>
    <row r="145" spans="1:17" ht="15.75">
      <c r="A145" s="9"/>
      <c r="B145" s="10" t="s">
        <v>41</v>
      </c>
      <c r="C145" s="14"/>
      <c r="D145" s="10">
        <f t="shared" ref="D145:O145" si="4">SUM(D128:D144)</f>
        <v>17.029999999999998</v>
      </c>
      <c r="E145" s="10">
        <f t="shared" si="4"/>
        <v>14.392000000000001</v>
      </c>
      <c r="F145" s="10">
        <f t="shared" si="4"/>
        <v>86.834999999999994</v>
      </c>
      <c r="G145" s="10">
        <f t="shared" si="4"/>
        <v>548.86200000000008</v>
      </c>
      <c r="H145" s="10">
        <f t="shared" si="4"/>
        <v>0.3534000000000001</v>
      </c>
      <c r="I145" s="10">
        <f t="shared" si="4"/>
        <v>10.24</v>
      </c>
      <c r="J145" s="10">
        <f t="shared" si="4"/>
        <v>147.29999999999998</v>
      </c>
      <c r="K145" s="10">
        <f t="shared" si="4"/>
        <v>1.9500000000000002</v>
      </c>
      <c r="L145" s="10">
        <f t="shared" si="4"/>
        <v>196.48999999999998</v>
      </c>
      <c r="M145" s="10">
        <f t="shared" si="4"/>
        <v>370.03000000000003</v>
      </c>
      <c r="N145" s="10">
        <f t="shared" si="4"/>
        <v>109.97999999999999</v>
      </c>
      <c r="O145" s="17">
        <f t="shared" si="4"/>
        <v>7.6719999999999997</v>
      </c>
      <c r="Q145" s="10">
        <f>G145*100/2350</f>
        <v>23.355829787234047</v>
      </c>
    </row>
    <row r="148" spans="1:17" ht="21">
      <c r="A148" s="57" t="s">
        <v>94</v>
      </c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</row>
    <row r="149" spans="1:17" ht="21">
      <c r="A149" s="57" t="s">
        <v>8</v>
      </c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</row>
    <row r="150" spans="1:17" ht="21">
      <c r="A150" s="57" t="s">
        <v>9</v>
      </c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</row>
    <row r="151" spans="1:17" ht="15.75" customHeight="1">
      <c r="A151" s="58" t="s">
        <v>10</v>
      </c>
      <c r="B151" s="59" t="s">
        <v>11</v>
      </c>
      <c r="C151" s="59" t="s">
        <v>12</v>
      </c>
      <c r="D151" s="60" t="s">
        <v>13</v>
      </c>
      <c r="E151" s="60"/>
      <c r="F151" s="60"/>
      <c r="G151" s="59" t="s">
        <v>14</v>
      </c>
      <c r="H151" s="60" t="s">
        <v>53</v>
      </c>
      <c r="I151" s="60"/>
      <c r="J151" s="60"/>
      <c r="K151" s="60"/>
      <c r="L151" s="61" t="s">
        <v>16</v>
      </c>
      <c r="M151" s="61"/>
      <c r="N151" s="61"/>
      <c r="O151" s="61"/>
    </row>
    <row r="152" spans="1:17" ht="61.5" customHeight="1">
      <c r="A152" s="58"/>
      <c r="B152" s="59"/>
      <c r="C152" s="59"/>
      <c r="D152" s="25" t="s">
        <v>18</v>
      </c>
      <c r="E152" s="25" t="s">
        <v>19</v>
      </c>
      <c r="F152" s="25" t="s">
        <v>20</v>
      </c>
      <c r="G152" s="59"/>
      <c r="H152" s="25" t="s">
        <v>21</v>
      </c>
      <c r="I152" s="25" t="s">
        <v>22</v>
      </c>
      <c r="J152" s="25" t="s">
        <v>23</v>
      </c>
      <c r="K152" s="25" t="s">
        <v>24</v>
      </c>
      <c r="L152" s="25" t="s">
        <v>25</v>
      </c>
      <c r="M152" s="25" t="s">
        <v>26</v>
      </c>
      <c r="N152" s="25" t="s">
        <v>27</v>
      </c>
      <c r="O152" s="26" t="s">
        <v>28</v>
      </c>
    </row>
    <row r="153" spans="1:17" ht="18.75">
      <c r="A153" s="4"/>
      <c r="B153" s="52" t="s">
        <v>29</v>
      </c>
      <c r="C153" s="6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8"/>
    </row>
    <row r="154" spans="1:17" ht="15.75">
      <c r="A154" s="9">
        <v>633</v>
      </c>
      <c r="B154" s="10" t="s">
        <v>95</v>
      </c>
      <c r="C154" s="11">
        <v>80</v>
      </c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3"/>
    </row>
    <row r="155" spans="1:17" ht="15.75">
      <c r="A155" s="9">
        <v>864</v>
      </c>
      <c r="B155" s="12" t="s">
        <v>96</v>
      </c>
      <c r="C155" s="14">
        <v>75</v>
      </c>
      <c r="D155" s="12">
        <v>12.5</v>
      </c>
      <c r="E155" s="12">
        <v>2.59</v>
      </c>
      <c r="F155" s="12">
        <v>3.71</v>
      </c>
      <c r="G155" s="12">
        <v>88.9</v>
      </c>
      <c r="H155" s="12">
        <v>0.21</v>
      </c>
      <c r="I155" s="12">
        <v>23.1</v>
      </c>
      <c r="J155" s="12">
        <v>5857</v>
      </c>
      <c r="K155" s="12">
        <v>0.63</v>
      </c>
      <c r="L155" s="12">
        <v>6.3</v>
      </c>
      <c r="M155" s="12">
        <v>220</v>
      </c>
      <c r="N155" s="12">
        <v>12.6</v>
      </c>
      <c r="O155" s="13">
        <v>4.83</v>
      </c>
    </row>
    <row r="156" spans="1:17" ht="15.75">
      <c r="A156" s="9"/>
      <c r="B156" s="12" t="s">
        <v>97</v>
      </c>
      <c r="C156" s="14">
        <v>5</v>
      </c>
      <c r="D156" s="12">
        <v>0.54</v>
      </c>
      <c r="E156" s="12">
        <v>6.5000000000000002E-2</v>
      </c>
      <c r="F156" s="12">
        <v>3.5</v>
      </c>
      <c r="G156" s="12">
        <v>16.7</v>
      </c>
      <c r="H156" s="12">
        <v>8.9999999999999993E-3</v>
      </c>
      <c r="I156" s="12"/>
      <c r="J156" s="12"/>
      <c r="K156" s="12">
        <v>7.4999999999999997E-2</v>
      </c>
      <c r="L156" s="12">
        <v>0.9</v>
      </c>
      <c r="M156" s="12">
        <v>4.3</v>
      </c>
      <c r="N156" s="12">
        <v>0.8</v>
      </c>
      <c r="O156" s="13">
        <v>0.06</v>
      </c>
    </row>
    <row r="157" spans="1:17" ht="15.75">
      <c r="A157" s="9"/>
      <c r="B157" s="12" t="s">
        <v>98</v>
      </c>
      <c r="C157" s="14">
        <v>10</v>
      </c>
      <c r="D157" s="12">
        <v>0.26</v>
      </c>
      <c r="E157" s="12">
        <v>1.5</v>
      </c>
      <c r="F157" s="12">
        <v>0.36</v>
      </c>
      <c r="G157" s="12">
        <v>16.2</v>
      </c>
      <c r="H157" s="12">
        <v>3.0000000000000001E-3</v>
      </c>
      <c r="I157" s="12">
        <v>0.04</v>
      </c>
      <c r="J157" s="12">
        <v>10.7</v>
      </c>
      <c r="K157" s="12">
        <v>0.03</v>
      </c>
      <c r="L157" s="12">
        <v>8.8000000000000007</v>
      </c>
      <c r="M157" s="12">
        <v>6.1</v>
      </c>
      <c r="N157" s="12">
        <v>0.9</v>
      </c>
      <c r="O157" s="13">
        <v>0.02</v>
      </c>
    </row>
    <row r="158" spans="1:17" ht="15.75">
      <c r="A158" s="9"/>
      <c r="B158" s="12" t="s">
        <v>34</v>
      </c>
      <c r="C158" s="14">
        <v>2</v>
      </c>
      <c r="D158" s="12"/>
      <c r="E158" s="12"/>
      <c r="F158" s="12"/>
      <c r="G158" s="12"/>
      <c r="H158" s="12"/>
      <c r="I158" s="12"/>
      <c r="J158" s="12"/>
      <c r="K158" s="12"/>
      <c r="L158" s="12">
        <v>7.36</v>
      </c>
      <c r="M158" s="12">
        <v>1.5</v>
      </c>
      <c r="N158" s="12">
        <v>0.44</v>
      </c>
      <c r="O158" s="13">
        <v>5.8000000000000003E-2</v>
      </c>
    </row>
    <row r="159" spans="1:17" ht="15.75">
      <c r="A159" s="9"/>
      <c r="B159" s="12" t="s">
        <v>55</v>
      </c>
      <c r="C159" s="14">
        <v>5</v>
      </c>
      <c r="D159" s="12">
        <v>0.24</v>
      </c>
      <c r="E159" s="12"/>
      <c r="F159" s="12">
        <v>0.95</v>
      </c>
      <c r="G159" s="12">
        <v>5.0999999999999996</v>
      </c>
      <c r="H159" s="12">
        <v>8.0000000000000002E-3</v>
      </c>
      <c r="I159" s="12">
        <v>2.25</v>
      </c>
      <c r="J159" s="12">
        <v>15</v>
      </c>
      <c r="K159" s="12">
        <v>0.05</v>
      </c>
      <c r="L159" s="12">
        <v>1</v>
      </c>
      <c r="M159" s="12">
        <v>3.4</v>
      </c>
      <c r="N159" s="12">
        <v>2.5</v>
      </c>
      <c r="O159" s="13">
        <v>0.115</v>
      </c>
    </row>
    <row r="160" spans="1:17" ht="15.75">
      <c r="A160" s="9"/>
      <c r="B160" s="12" t="s">
        <v>44</v>
      </c>
      <c r="C160" s="14">
        <v>10</v>
      </c>
      <c r="D160" s="12">
        <v>0.14000000000000001</v>
      </c>
      <c r="E160" s="12">
        <v>0.02</v>
      </c>
      <c r="F160" s="12">
        <v>0.82</v>
      </c>
      <c r="G160" s="12">
        <v>4.0999999999999996</v>
      </c>
      <c r="H160" s="12">
        <v>5.0000000000000001E-3</v>
      </c>
      <c r="I160" s="12">
        <v>10</v>
      </c>
      <c r="J160" s="12"/>
      <c r="K160" s="12">
        <v>0.2</v>
      </c>
      <c r="L160" s="12">
        <v>31</v>
      </c>
      <c r="M160" s="12">
        <v>58</v>
      </c>
      <c r="N160" s="12">
        <v>14</v>
      </c>
      <c r="O160" s="13">
        <v>0.8</v>
      </c>
    </row>
    <row r="161" spans="1:17" ht="15.75">
      <c r="A161" s="9"/>
      <c r="B161" s="12" t="s">
        <v>46</v>
      </c>
      <c r="C161" s="14">
        <v>3</v>
      </c>
      <c r="D161" s="12"/>
      <c r="E161" s="12">
        <v>3</v>
      </c>
      <c r="F161" s="12"/>
      <c r="G161" s="12">
        <v>27</v>
      </c>
      <c r="H161" s="12"/>
      <c r="I161" s="12"/>
      <c r="J161" s="12"/>
      <c r="K161" s="12">
        <v>1.32</v>
      </c>
      <c r="L161" s="12"/>
      <c r="M161" s="12">
        <v>0.06</v>
      </c>
      <c r="N161" s="12"/>
      <c r="O161" s="13"/>
    </row>
    <row r="162" spans="1:17" ht="15.75">
      <c r="A162" s="9">
        <v>443</v>
      </c>
      <c r="B162" s="10" t="s">
        <v>99</v>
      </c>
      <c r="C162" s="11">
        <v>150</v>
      </c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3"/>
    </row>
    <row r="163" spans="1:17" ht="15.75">
      <c r="A163" s="9"/>
      <c r="B163" s="12" t="s">
        <v>100</v>
      </c>
      <c r="C163" s="14">
        <v>50</v>
      </c>
      <c r="D163" s="12">
        <v>5.5</v>
      </c>
      <c r="E163" s="12">
        <v>0.65</v>
      </c>
      <c r="F163" s="12">
        <v>35.299999999999997</v>
      </c>
      <c r="G163" s="12">
        <v>169</v>
      </c>
      <c r="H163" s="12">
        <v>8.5000000000000006E-2</v>
      </c>
      <c r="I163" s="12"/>
      <c r="J163" s="12"/>
      <c r="K163" s="12">
        <v>0.75</v>
      </c>
      <c r="L163" s="12">
        <v>9.5</v>
      </c>
      <c r="M163" s="12">
        <v>43.5</v>
      </c>
      <c r="N163" s="12">
        <v>8</v>
      </c>
      <c r="O163" s="13">
        <v>0.8</v>
      </c>
    </row>
    <row r="164" spans="1:17" ht="15.75">
      <c r="A164" s="9"/>
      <c r="B164" s="12" t="s">
        <v>34</v>
      </c>
      <c r="C164" s="14">
        <v>2</v>
      </c>
      <c r="D164" s="12"/>
      <c r="E164" s="12"/>
      <c r="F164" s="12"/>
      <c r="G164" s="12"/>
      <c r="H164" s="12"/>
      <c r="I164" s="12"/>
      <c r="J164" s="12"/>
      <c r="K164" s="12"/>
      <c r="L164" s="12">
        <v>7.36</v>
      </c>
      <c r="M164" s="12">
        <v>1.5</v>
      </c>
      <c r="N164" s="12">
        <v>0.44</v>
      </c>
      <c r="O164" s="13">
        <v>5.8000000000000003E-2</v>
      </c>
    </row>
    <row r="165" spans="1:17" ht="15.75">
      <c r="A165" s="9"/>
      <c r="B165" s="12" t="s">
        <v>46</v>
      </c>
      <c r="C165" s="14">
        <v>3</v>
      </c>
      <c r="D165" s="12"/>
      <c r="E165" s="12">
        <v>3</v>
      </c>
      <c r="F165" s="12"/>
      <c r="G165" s="12">
        <v>27</v>
      </c>
      <c r="H165" s="12"/>
      <c r="I165" s="12"/>
      <c r="J165" s="12"/>
      <c r="K165" s="12">
        <v>1.32</v>
      </c>
      <c r="L165" s="12"/>
      <c r="M165" s="12">
        <v>0.06</v>
      </c>
      <c r="N165" s="12"/>
      <c r="O165" s="13"/>
    </row>
    <row r="166" spans="1:17" ht="15.75">
      <c r="A166" s="9">
        <v>1008</v>
      </c>
      <c r="B166" s="10" t="s">
        <v>50</v>
      </c>
      <c r="C166" s="11">
        <v>200</v>
      </c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3"/>
    </row>
    <row r="167" spans="1:17" ht="15.75">
      <c r="A167" s="9">
        <v>1009</v>
      </c>
      <c r="B167" s="12" t="s">
        <v>40</v>
      </c>
      <c r="C167" s="14">
        <v>1</v>
      </c>
      <c r="D167" s="12">
        <v>0.2</v>
      </c>
      <c r="E167" s="12">
        <v>5.0999999999999997E-2</v>
      </c>
      <c r="F167" s="12">
        <v>0.04</v>
      </c>
      <c r="G167" s="12">
        <v>1.409</v>
      </c>
      <c r="H167" s="16">
        <v>6.9999999999999999E-4</v>
      </c>
      <c r="I167" s="12">
        <v>0.1</v>
      </c>
      <c r="J167" s="12">
        <v>0.5</v>
      </c>
      <c r="K167" s="12"/>
      <c r="L167" s="12">
        <v>4.95</v>
      </c>
      <c r="M167" s="12">
        <v>8.24</v>
      </c>
      <c r="N167" s="12">
        <v>4.4000000000000004</v>
      </c>
      <c r="O167" s="13">
        <v>0.82</v>
      </c>
    </row>
    <row r="168" spans="1:17" ht="15.75">
      <c r="A168" s="9"/>
      <c r="B168" s="12" t="s">
        <v>33</v>
      </c>
      <c r="C168" s="14">
        <v>15</v>
      </c>
      <c r="D168" s="12"/>
      <c r="E168" s="12"/>
      <c r="F168" s="12">
        <v>14.97</v>
      </c>
      <c r="G168" s="12">
        <v>59.85</v>
      </c>
      <c r="H168" s="12"/>
      <c r="I168" s="12"/>
      <c r="J168" s="12"/>
      <c r="K168" s="12"/>
      <c r="L168" s="12">
        <v>0.45</v>
      </c>
      <c r="M168" s="12"/>
      <c r="N168" s="12"/>
      <c r="O168" s="13">
        <v>4.4999999999999998E-2</v>
      </c>
    </row>
    <row r="169" spans="1:17" ht="15.75">
      <c r="A169" s="9"/>
      <c r="B169" s="48" t="s">
        <v>56</v>
      </c>
      <c r="C169" s="49">
        <v>30</v>
      </c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</row>
    <row r="170" spans="1:17" ht="15.75">
      <c r="A170" s="9"/>
      <c r="B170" s="50" t="s">
        <v>37</v>
      </c>
      <c r="C170" s="51">
        <v>30</v>
      </c>
      <c r="D170" s="50">
        <v>2.37</v>
      </c>
      <c r="E170" s="50">
        <v>0.3</v>
      </c>
      <c r="F170" s="50">
        <v>14.5</v>
      </c>
      <c r="G170" s="50">
        <v>70.5</v>
      </c>
      <c r="H170" s="50">
        <v>4.8000000000000001E-2</v>
      </c>
      <c r="I170" s="50"/>
      <c r="J170" s="50"/>
      <c r="K170" s="50">
        <v>0.39</v>
      </c>
      <c r="L170" s="50">
        <v>6.9</v>
      </c>
      <c r="M170" s="50">
        <v>26.1</v>
      </c>
      <c r="N170" s="50">
        <v>9.9</v>
      </c>
      <c r="O170" s="50">
        <v>0.6</v>
      </c>
    </row>
    <row r="171" spans="1:17" ht="15.75">
      <c r="A171" s="9"/>
      <c r="B171" s="50" t="s">
        <v>35</v>
      </c>
      <c r="C171" s="51">
        <v>10</v>
      </c>
      <c r="D171" s="50">
        <v>0.08</v>
      </c>
      <c r="E171" s="50">
        <v>7.25</v>
      </c>
      <c r="F171" s="50">
        <v>0.13</v>
      </c>
      <c r="G171" s="50">
        <v>66.099999999999994</v>
      </c>
      <c r="H171" s="50">
        <v>1E-3</v>
      </c>
      <c r="I171" s="50"/>
      <c r="J171" s="50">
        <v>45</v>
      </c>
      <c r="K171" s="50">
        <v>0.1</v>
      </c>
      <c r="L171" s="50">
        <v>2.1</v>
      </c>
      <c r="M171" s="50">
        <v>3</v>
      </c>
      <c r="N171" s="50">
        <v>0.04</v>
      </c>
      <c r="O171" s="50">
        <v>0.02</v>
      </c>
    </row>
    <row r="172" spans="1:17" ht="15.75">
      <c r="A172" s="9"/>
      <c r="B172" s="12"/>
      <c r="C172" s="14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3"/>
    </row>
    <row r="173" spans="1:17" ht="15.75">
      <c r="A173" s="9"/>
      <c r="B173" s="10" t="s">
        <v>41</v>
      </c>
      <c r="C173" s="14"/>
      <c r="D173" s="10">
        <f t="shared" ref="D173:O173" si="5">SUM(D155:D172)</f>
        <v>21.83</v>
      </c>
      <c r="E173" s="10">
        <f t="shared" si="5"/>
        <v>18.426000000000002</v>
      </c>
      <c r="F173" s="10">
        <f t="shared" si="5"/>
        <v>74.28</v>
      </c>
      <c r="G173" s="10">
        <f t="shared" si="5"/>
        <v>551.85900000000004</v>
      </c>
      <c r="H173" s="10">
        <f t="shared" si="5"/>
        <v>0.36969999999999997</v>
      </c>
      <c r="I173" s="10">
        <f t="shared" si="5"/>
        <v>35.49</v>
      </c>
      <c r="J173" s="10">
        <f t="shared" si="5"/>
        <v>5928.2</v>
      </c>
      <c r="K173" s="10">
        <f t="shared" si="5"/>
        <v>4.8649999999999993</v>
      </c>
      <c r="L173" s="10">
        <f t="shared" si="5"/>
        <v>86.62</v>
      </c>
      <c r="M173" s="10">
        <f t="shared" si="5"/>
        <v>375.76000000000005</v>
      </c>
      <c r="N173" s="10">
        <f t="shared" si="5"/>
        <v>54.019999999999996</v>
      </c>
      <c r="O173" s="17">
        <f t="shared" si="5"/>
        <v>8.2259999999999991</v>
      </c>
      <c r="Q173" s="10">
        <f>G173*100/2350</f>
        <v>23.483361702127659</v>
      </c>
    </row>
    <row r="176" spans="1:17" ht="21">
      <c r="A176" s="57" t="s">
        <v>102</v>
      </c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</row>
    <row r="177" spans="1:15" ht="21">
      <c r="A177" s="57" t="s">
        <v>103</v>
      </c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</row>
    <row r="178" spans="1:15" ht="21">
      <c r="A178" s="57" t="s">
        <v>9</v>
      </c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</row>
    <row r="179" spans="1:15" ht="15.75" customHeight="1">
      <c r="A179" s="58" t="s">
        <v>10</v>
      </c>
      <c r="B179" s="59" t="s">
        <v>11</v>
      </c>
      <c r="C179" s="59" t="s">
        <v>12</v>
      </c>
      <c r="D179" s="60" t="s">
        <v>13</v>
      </c>
      <c r="E179" s="60"/>
      <c r="F179" s="60"/>
      <c r="G179" s="59" t="s">
        <v>14</v>
      </c>
      <c r="H179" s="60" t="s">
        <v>53</v>
      </c>
      <c r="I179" s="60"/>
      <c r="J179" s="60"/>
      <c r="K179" s="60"/>
      <c r="L179" s="61" t="s">
        <v>16</v>
      </c>
      <c r="M179" s="61"/>
      <c r="N179" s="61"/>
      <c r="O179" s="61"/>
    </row>
    <row r="180" spans="1:15" ht="63" customHeight="1">
      <c r="A180" s="58"/>
      <c r="B180" s="59"/>
      <c r="C180" s="59"/>
      <c r="D180" s="25" t="s">
        <v>18</v>
      </c>
      <c r="E180" s="25" t="s">
        <v>19</v>
      </c>
      <c r="F180" s="25" t="s">
        <v>20</v>
      </c>
      <c r="G180" s="59"/>
      <c r="H180" s="25" t="s">
        <v>21</v>
      </c>
      <c r="I180" s="25" t="s">
        <v>22</v>
      </c>
      <c r="J180" s="25" t="s">
        <v>23</v>
      </c>
      <c r="K180" s="25" t="s">
        <v>24</v>
      </c>
      <c r="L180" s="25" t="s">
        <v>25</v>
      </c>
      <c r="M180" s="25" t="s">
        <v>26</v>
      </c>
      <c r="N180" s="25" t="s">
        <v>27</v>
      </c>
      <c r="O180" s="26" t="s">
        <v>28</v>
      </c>
    </row>
    <row r="181" spans="1:15" ht="18.75">
      <c r="A181" s="4"/>
      <c r="B181" s="5" t="s">
        <v>29</v>
      </c>
      <c r="C181" s="6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8"/>
    </row>
    <row r="182" spans="1:15" ht="15.75">
      <c r="A182" s="9">
        <v>706</v>
      </c>
      <c r="B182" s="10" t="s">
        <v>104</v>
      </c>
      <c r="C182" s="11">
        <v>230</v>
      </c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3"/>
    </row>
    <row r="183" spans="1:15" ht="15.75">
      <c r="A183" s="9"/>
      <c r="B183" s="12" t="s">
        <v>61</v>
      </c>
      <c r="C183" s="14">
        <v>80</v>
      </c>
      <c r="D183" s="12">
        <v>15</v>
      </c>
      <c r="E183" s="12">
        <v>12.9</v>
      </c>
      <c r="F183" s="12"/>
      <c r="G183" s="12">
        <v>176</v>
      </c>
      <c r="H183" s="12">
        <v>7.1999999999999995E-2</v>
      </c>
      <c r="I183" s="12">
        <v>1.6</v>
      </c>
      <c r="J183" s="12">
        <v>32</v>
      </c>
      <c r="K183" s="12">
        <v>0.24</v>
      </c>
      <c r="L183" s="12">
        <v>11.2</v>
      </c>
      <c r="M183" s="12">
        <v>128</v>
      </c>
      <c r="N183" s="12">
        <v>15.2</v>
      </c>
      <c r="O183" s="13">
        <v>1.04</v>
      </c>
    </row>
    <row r="184" spans="1:15" ht="15.75">
      <c r="A184" s="9"/>
      <c r="B184" s="12" t="s">
        <v>46</v>
      </c>
      <c r="C184" s="14">
        <v>3</v>
      </c>
      <c r="D184" s="12"/>
      <c r="E184" s="12">
        <v>3</v>
      </c>
      <c r="F184" s="12"/>
      <c r="G184" s="12">
        <v>27</v>
      </c>
      <c r="H184" s="12"/>
      <c r="I184" s="12"/>
      <c r="J184" s="12"/>
      <c r="K184" s="12">
        <v>1.32</v>
      </c>
      <c r="L184" s="12"/>
      <c r="M184" s="12">
        <v>0.06</v>
      </c>
      <c r="N184" s="12"/>
      <c r="O184" s="13"/>
    </row>
    <row r="185" spans="1:15" ht="15.75">
      <c r="A185" s="9"/>
      <c r="B185" s="12" t="s">
        <v>55</v>
      </c>
      <c r="C185" s="14">
        <v>5</v>
      </c>
      <c r="D185" s="12">
        <v>0.24</v>
      </c>
      <c r="E185" s="12"/>
      <c r="F185" s="12">
        <v>0.95</v>
      </c>
      <c r="G185" s="12">
        <v>5.0999999999999996</v>
      </c>
      <c r="H185" s="12">
        <v>8.0000000000000002E-3</v>
      </c>
      <c r="I185" s="15">
        <v>2.25</v>
      </c>
      <c r="J185" s="12">
        <v>15</v>
      </c>
      <c r="K185" s="12">
        <v>0.05</v>
      </c>
      <c r="L185" s="12">
        <v>1</v>
      </c>
      <c r="M185" s="12">
        <v>3.4</v>
      </c>
      <c r="N185" s="12">
        <v>2.5</v>
      </c>
      <c r="O185" s="13">
        <v>0.115</v>
      </c>
    </row>
    <row r="186" spans="1:15" ht="15.75">
      <c r="A186" s="9"/>
      <c r="B186" s="12" t="s">
        <v>44</v>
      </c>
      <c r="C186" s="14">
        <v>8</v>
      </c>
      <c r="D186" s="12">
        <v>0.112</v>
      </c>
      <c r="E186" s="12">
        <v>1.6E-2</v>
      </c>
      <c r="F186" s="12">
        <v>0.65600000000000003</v>
      </c>
      <c r="G186" s="12">
        <v>3.28</v>
      </c>
      <c r="H186" s="12">
        <v>4.0000000000000001E-3</v>
      </c>
      <c r="I186" s="12">
        <v>0.8</v>
      </c>
      <c r="J186" s="12"/>
      <c r="K186" s="12">
        <v>1.6E-2</v>
      </c>
      <c r="L186" s="12">
        <v>2.48</v>
      </c>
      <c r="M186" s="12">
        <v>4.6399999999999997</v>
      </c>
      <c r="N186" s="12">
        <v>1.1200000000000001</v>
      </c>
      <c r="O186" s="13">
        <v>6.4000000000000001E-2</v>
      </c>
    </row>
    <row r="187" spans="1:15" ht="15.75">
      <c r="A187" s="9"/>
      <c r="B187" s="12" t="s">
        <v>105</v>
      </c>
      <c r="C187" s="14">
        <v>32</v>
      </c>
      <c r="D187" s="12">
        <v>2.976</v>
      </c>
      <c r="E187" s="12">
        <v>0.35199999999999998</v>
      </c>
      <c r="F187" s="12">
        <v>21.408000000000001</v>
      </c>
      <c r="G187" s="12">
        <v>100.8</v>
      </c>
      <c r="H187" s="12">
        <v>3.8399999999999997E-2</v>
      </c>
      <c r="I187" s="12"/>
      <c r="J187" s="12"/>
      <c r="K187" s="12">
        <v>0.35199999999999998</v>
      </c>
      <c r="L187" s="12">
        <v>12.16</v>
      </c>
      <c r="M187" s="12">
        <v>103.36</v>
      </c>
      <c r="N187" s="12">
        <v>12.8</v>
      </c>
      <c r="O187" s="13">
        <v>0.57599999999999996</v>
      </c>
    </row>
    <row r="188" spans="1:15" ht="15.75">
      <c r="A188" s="9"/>
      <c r="B188" s="12" t="s">
        <v>34</v>
      </c>
      <c r="C188" s="14">
        <v>2</v>
      </c>
      <c r="D188" s="12"/>
      <c r="E188" s="12"/>
      <c r="F188" s="12"/>
      <c r="G188" s="12"/>
      <c r="H188" s="12"/>
      <c r="I188" s="12"/>
      <c r="J188" s="12"/>
      <c r="K188" s="12"/>
      <c r="L188" s="12">
        <v>7.36</v>
      </c>
      <c r="M188" s="12">
        <v>1.5</v>
      </c>
      <c r="N188" s="12">
        <v>0.44</v>
      </c>
      <c r="O188" s="13">
        <v>5.8000000000000003E-2</v>
      </c>
    </row>
    <row r="189" spans="1:15" ht="15.75">
      <c r="A189" s="9"/>
      <c r="B189" s="43" t="s">
        <v>70</v>
      </c>
      <c r="C189" s="44">
        <v>10</v>
      </c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6"/>
    </row>
    <row r="190" spans="1:15" ht="15.75">
      <c r="A190" s="9"/>
      <c r="B190" s="45" t="s">
        <v>71</v>
      </c>
      <c r="C190" s="47">
        <v>10</v>
      </c>
      <c r="D190" s="45">
        <v>2.37</v>
      </c>
      <c r="E190" s="45">
        <v>3.04</v>
      </c>
      <c r="F190" s="45"/>
      <c r="G190" s="45">
        <v>37.5</v>
      </c>
      <c r="H190" s="45">
        <v>3.0000000000000001E-3</v>
      </c>
      <c r="I190" s="45">
        <v>7.0000000000000007E-2</v>
      </c>
      <c r="J190" s="45">
        <v>23.7</v>
      </c>
      <c r="K190" s="45">
        <v>0.06</v>
      </c>
      <c r="L190" s="45">
        <v>98</v>
      </c>
      <c r="M190" s="45">
        <v>58</v>
      </c>
      <c r="N190" s="45">
        <v>5</v>
      </c>
      <c r="O190" s="46">
        <v>7.0000000000000007E-2</v>
      </c>
    </row>
    <row r="191" spans="1:15" ht="15.75">
      <c r="A191" s="9"/>
      <c r="B191" s="43" t="s">
        <v>64</v>
      </c>
      <c r="C191" s="44">
        <v>40</v>
      </c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6"/>
    </row>
    <row r="192" spans="1:15" ht="15.75">
      <c r="A192" s="9"/>
      <c r="B192" s="45" t="s">
        <v>37</v>
      </c>
      <c r="C192" s="47">
        <v>40</v>
      </c>
      <c r="D192" s="45">
        <v>3.16</v>
      </c>
      <c r="E192" s="45">
        <v>0.4</v>
      </c>
      <c r="F192" s="45">
        <v>19.3</v>
      </c>
      <c r="G192" s="45">
        <v>94</v>
      </c>
      <c r="H192" s="45">
        <v>6.4000000000000001E-2</v>
      </c>
      <c r="I192" s="45"/>
      <c r="J192" s="45"/>
      <c r="K192" s="45">
        <v>0.52</v>
      </c>
      <c r="L192" s="45">
        <v>9.1999999999999993</v>
      </c>
      <c r="M192" s="45">
        <v>34.799999999999997</v>
      </c>
      <c r="N192" s="45">
        <v>13.2</v>
      </c>
      <c r="O192" s="46">
        <v>0.8</v>
      </c>
    </row>
    <row r="193" spans="1:17" ht="15.75">
      <c r="A193" s="9">
        <v>948</v>
      </c>
      <c r="B193" s="10" t="s">
        <v>62</v>
      </c>
      <c r="C193" s="11">
        <v>200</v>
      </c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3"/>
    </row>
    <row r="194" spans="1:17" ht="15.75">
      <c r="A194" s="9"/>
      <c r="B194" s="12" t="s">
        <v>63</v>
      </c>
      <c r="C194" s="14">
        <v>24</v>
      </c>
      <c r="D194" s="12"/>
      <c r="E194" s="12"/>
      <c r="F194" s="12">
        <v>1.68</v>
      </c>
      <c r="G194" s="12">
        <v>6.3120000000000003</v>
      </c>
      <c r="H194" s="12"/>
      <c r="I194" s="12"/>
      <c r="J194" s="12"/>
      <c r="K194" s="12"/>
      <c r="L194" s="12">
        <v>2.4E-2</v>
      </c>
      <c r="M194" s="12"/>
      <c r="N194" s="12"/>
      <c r="O194" s="13">
        <v>4.7999999999999996E-3</v>
      </c>
    </row>
    <row r="195" spans="1:17" ht="15.75">
      <c r="A195" s="9"/>
      <c r="B195" s="12" t="s">
        <v>33</v>
      </c>
      <c r="C195" s="14">
        <v>10</v>
      </c>
      <c r="D195" s="12"/>
      <c r="E195" s="12"/>
      <c r="F195" s="12">
        <v>9.98</v>
      </c>
      <c r="G195" s="12">
        <v>39.9</v>
      </c>
      <c r="H195" s="12"/>
      <c r="I195" s="12"/>
      <c r="J195" s="12"/>
      <c r="K195" s="12"/>
      <c r="L195" s="12">
        <v>0.3</v>
      </c>
      <c r="M195" s="12"/>
      <c r="N195" s="12"/>
      <c r="O195" s="13">
        <v>0.03</v>
      </c>
    </row>
    <row r="196" spans="1:17" ht="15.75">
      <c r="A196" s="9"/>
      <c r="B196" s="12"/>
      <c r="C196" s="14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3"/>
    </row>
    <row r="197" spans="1:17" ht="15.75">
      <c r="A197" s="9"/>
      <c r="B197" s="12"/>
      <c r="C197" s="14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3"/>
    </row>
    <row r="198" spans="1:17" ht="15.75">
      <c r="A198" s="9"/>
      <c r="B198" s="10" t="s">
        <v>41</v>
      </c>
      <c r="C198" s="14"/>
      <c r="D198" s="10">
        <f t="shared" ref="D198:O198" si="6">SUM(D183:D197)</f>
        <v>23.858000000000001</v>
      </c>
      <c r="E198" s="10">
        <f t="shared" si="6"/>
        <v>19.707999999999998</v>
      </c>
      <c r="F198" s="10">
        <f t="shared" si="6"/>
        <v>53.974000000000004</v>
      </c>
      <c r="G198" s="10">
        <f t="shared" si="6"/>
        <v>489.892</v>
      </c>
      <c r="H198" s="10">
        <f t="shared" si="6"/>
        <v>0.18939999999999999</v>
      </c>
      <c r="I198" s="10">
        <f t="shared" si="6"/>
        <v>4.7200000000000006</v>
      </c>
      <c r="J198" s="10">
        <f t="shared" si="6"/>
        <v>70.7</v>
      </c>
      <c r="K198" s="10">
        <f t="shared" si="6"/>
        <v>2.5580000000000003</v>
      </c>
      <c r="L198" s="10">
        <f t="shared" si="6"/>
        <v>141.72399999999999</v>
      </c>
      <c r="M198" s="10">
        <f t="shared" si="6"/>
        <v>333.76</v>
      </c>
      <c r="N198" s="10">
        <f t="shared" si="6"/>
        <v>50.260000000000005</v>
      </c>
      <c r="O198" s="17">
        <f t="shared" si="6"/>
        <v>2.7577999999999996</v>
      </c>
      <c r="Q198" s="10">
        <f>G198*100/2350</f>
        <v>20.84646808510638</v>
      </c>
    </row>
    <row r="201" spans="1:17" ht="21">
      <c r="A201" s="57" t="s">
        <v>106</v>
      </c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</row>
    <row r="202" spans="1:17" ht="21">
      <c r="A202" s="57" t="s">
        <v>103</v>
      </c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</row>
    <row r="203" spans="1:17" ht="21">
      <c r="A203" s="57" t="s">
        <v>9</v>
      </c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</row>
    <row r="204" spans="1:17" ht="15.75" customHeight="1">
      <c r="A204" s="58" t="s">
        <v>10</v>
      </c>
      <c r="B204" s="59" t="s">
        <v>11</v>
      </c>
      <c r="C204" s="59" t="s">
        <v>12</v>
      </c>
      <c r="D204" s="60" t="s">
        <v>13</v>
      </c>
      <c r="E204" s="60"/>
      <c r="F204" s="60"/>
      <c r="G204" s="59" t="s">
        <v>14</v>
      </c>
      <c r="H204" s="60" t="s">
        <v>53</v>
      </c>
      <c r="I204" s="60"/>
      <c r="J204" s="60"/>
      <c r="K204" s="60"/>
      <c r="L204" s="61" t="s">
        <v>16</v>
      </c>
      <c r="M204" s="61"/>
      <c r="N204" s="61"/>
      <c r="O204" s="61"/>
    </row>
    <row r="205" spans="1:17" ht="76.5" customHeight="1">
      <c r="A205" s="58"/>
      <c r="B205" s="59"/>
      <c r="C205" s="59"/>
      <c r="D205" s="25" t="s">
        <v>18</v>
      </c>
      <c r="E205" s="25" t="s">
        <v>19</v>
      </c>
      <c r="F205" s="25" t="s">
        <v>20</v>
      </c>
      <c r="G205" s="59"/>
      <c r="H205" s="25" t="s">
        <v>21</v>
      </c>
      <c r="I205" s="25" t="s">
        <v>22</v>
      </c>
      <c r="J205" s="25" t="s">
        <v>23</v>
      </c>
      <c r="K205" s="25" t="s">
        <v>24</v>
      </c>
      <c r="L205" s="25" t="s">
        <v>25</v>
      </c>
      <c r="M205" s="25" t="s">
        <v>26</v>
      </c>
      <c r="N205" s="25" t="s">
        <v>27</v>
      </c>
      <c r="O205" s="26" t="s">
        <v>28</v>
      </c>
    </row>
    <row r="206" spans="1:17" ht="18.75">
      <c r="A206" s="4"/>
      <c r="B206" s="5" t="s">
        <v>29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8"/>
    </row>
    <row r="207" spans="1:17" ht="15.75">
      <c r="A207" s="9">
        <v>326</v>
      </c>
      <c r="B207" s="10" t="s">
        <v>59</v>
      </c>
      <c r="C207" s="11">
        <v>150</v>
      </c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3"/>
    </row>
    <row r="208" spans="1:17" ht="15.75">
      <c r="A208" s="9"/>
      <c r="B208" s="12" t="s">
        <v>42</v>
      </c>
      <c r="C208" s="14">
        <v>175</v>
      </c>
      <c r="D208" s="12">
        <v>3.5</v>
      </c>
      <c r="E208" s="12">
        <v>0.7</v>
      </c>
      <c r="F208" s="12">
        <v>28.524999999999999</v>
      </c>
      <c r="G208" s="12">
        <v>134.75</v>
      </c>
      <c r="H208" s="12">
        <v>0.21</v>
      </c>
      <c r="I208" s="12">
        <v>35</v>
      </c>
      <c r="J208" s="12">
        <v>5.25</v>
      </c>
      <c r="K208" s="12">
        <v>0.17499999999999999</v>
      </c>
      <c r="L208" s="12">
        <v>17.5</v>
      </c>
      <c r="M208" s="12">
        <v>101.5</v>
      </c>
      <c r="N208" s="12">
        <v>40.25</v>
      </c>
      <c r="O208" s="13">
        <v>1.575</v>
      </c>
    </row>
    <row r="209" spans="1:17" ht="15.75">
      <c r="A209" s="9"/>
      <c r="B209" s="12" t="s">
        <v>60</v>
      </c>
      <c r="C209" s="14">
        <v>4</v>
      </c>
      <c r="D209" s="12">
        <v>3.2000000000000001E-2</v>
      </c>
      <c r="E209" s="12">
        <v>2.9</v>
      </c>
      <c r="F209" s="12">
        <v>5.1999999999999998E-2</v>
      </c>
      <c r="G209" s="12">
        <v>26.44</v>
      </c>
      <c r="H209" s="12"/>
      <c r="I209" s="12"/>
      <c r="J209" s="12">
        <v>18</v>
      </c>
      <c r="K209" s="12">
        <v>0.04</v>
      </c>
      <c r="L209" s="12">
        <v>0.96</v>
      </c>
      <c r="M209" s="12">
        <v>1.2</v>
      </c>
      <c r="N209" s="12"/>
      <c r="O209" s="13">
        <v>8.0000000000000002E-3</v>
      </c>
    </row>
    <row r="210" spans="1:17" ht="15.75">
      <c r="A210" s="9"/>
      <c r="B210" s="12" t="s">
        <v>31</v>
      </c>
      <c r="C210" s="14">
        <v>24</v>
      </c>
      <c r="D210" s="12">
        <v>0.69599999999999995</v>
      </c>
      <c r="E210" s="12">
        <v>0.76800000000000002</v>
      </c>
      <c r="F210" s="12">
        <v>1.1279999999999999</v>
      </c>
      <c r="G210" s="12">
        <v>14.4</v>
      </c>
      <c r="H210" s="12">
        <v>9.5999999999999992E-3</v>
      </c>
      <c r="I210" s="12">
        <v>0.312</v>
      </c>
      <c r="J210" s="12">
        <v>5.28</v>
      </c>
      <c r="K210" s="12"/>
      <c r="L210" s="12">
        <v>28.8</v>
      </c>
      <c r="M210" s="12">
        <v>21.6</v>
      </c>
      <c r="N210" s="12">
        <v>3.36</v>
      </c>
      <c r="O210" s="13">
        <v>2.4E-2</v>
      </c>
    </row>
    <row r="211" spans="1:17" ht="15.75">
      <c r="A211" s="9"/>
      <c r="B211" s="12" t="s">
        <v>34</v>
      </c>
      <c r="C211" s="14">
        <v>2</v>
      </c>
      <c r="D211" s="12"/>
      <c r="E211" s="12"/>
      <c r="F211" s="12"/>
      <c r="G211" s="12"/>
      <c r="H211" s="12"/>
      <c r="I211" s="12"/>
      <c r="J211" s="12"/>
      <c r="K211" s="12"/>
      <c r="L211" s="12">
        <v>7.36</v>
      </c>
      <c r="M211" s="12">
        <v>1.5</v>
      </c>
      <c r="N211" s="12">
        <v>0.44</v>
      </c>
      <c r="O211" s="13">
        <v>5.8000000000000003E-2</v>
      </c>
    </row>
    <row r="212" spans="1:17" ht="15.75">
      <c r="A212" s="9">
        <v>541</v>
      </c>
      <c r="B212" s="10" t="s">
        <v>76</v>
      </c>
      <c r="C212" s="11">
        <v>80</v>
      </c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3"/>
    </row>
    <row r="213" spans="1:17" ht="15.75">
      <c r="A213" s="9"/>
      <c r="B213" s="12" t="s">
        <v>77</v>
      </c>
      <c r="C213" s="14">
        <v>100</v>
      </c>
      <c r="D213" s="12">
        <v>15.9</v>
      </c>
      <c r="E213" s="12">
        <v>0.9</v>
      </c>
      <c r="F213" s="12"/>
      <c r="G213" s="12">
        <v>72</v>
      </c>
      <c r="H213" s="12">
        <v>0.11</v>
      </c>
      <c r="I213" s="12">
        <v>0.5</v>
      </c>
      <c r="J213" s="12">
        <v>10</v>
      </c>
      <c r="K213" s="12">
        <v>0.3</v>
      </c>
      <c r="L213" s="12">
        <v>40</v>
      </c>
      <c r="M213" s="12">
        <v>240</v>
      </c>
      <c r="N213" s="12">
        <v>55</v>
      </c>
      <c r="O213" s="13">
        <v>0.8</v>
      </c>
    </row>
    <row r="214" spans="1:17" ht="15.75">
      <c r="A214" s="9"/>
      <c r="B214" s="12" t="s">
        <v>37</v>
      </c>
      <c r="C214" s="14">
        <v>9</v>
      </c>
      <c r="D214" s="12">
        <v>0.71099999999999997</v>
      </c>
      <c r="E214" s="12">
        <v>0.09</v>
      </c>
      <c r="F214" s="12">
        <v>4.3499999999999996</v>
      </c>
      <c r="G214" s="12">
        <v>21.2</v>
      </c>
      <c r="H214" s="12">
        <v>1.4E-2</v>
      </c>
      <c r="I214" s="12"/>
      <c r="J214" s="12"/>
      <c r="K214" s="12">
        <v>0.11700000000000001</v>
      </c>
      <c r="L214" s="12">
        <v>2.0699999999999998</v>
      </c>
      <c r="M214" s="12">
        <v>7.83</v>
      </c>
      <c r="N214" s="12">
        <v>2.97</v>
      </c>
      <c r="O214" s="13">
        <v>0.18</v>
      </c>
    </row>
    <row r="215" spans="1:17" ht="15.75">
      <c r="A215" s="9"/>
      <c r="B215" s="12" t="s">
        <v>46</v>
      </c>
      <c r="C215" s="14">
        <v>3</v>
      </c>
      <c r="D215" s="12"/>
      <c r="E215" s="12">
        <v>3</v>
      </c>
      <c r="F215" s="12"/>
      <c r="G215" s="12">
        <v>27</v>
      </c>
      <c r="H215" s="12"/>
      <c r="I215" s="12"/>
      <c r="J215" s="12"/>
      <c r="K215" s="12">
        <v>1.32</v>
      </c>
      <c r="L215" s="12"/>
      <c r="M215" s="12">
        <v>0.06</v>
      </c>
      <c r="N215" s="12"/>
      <c r="O215" s="13"/>
    </row>
    <row r="216" spans="1:17" ht="15.75">
      <c r="A216" s="9"/>
      <c r="B216" s="12" t="s">
        <v>34</v>
      </c>
      <c r="C216" s="14">
        <v>2</v>
      </c>
      <c r="D216" s="12"/>
      <c r="E216" s="12"/>
      <c r="F216" s="12"/>
      <c r="G216" s="12"/>
      <c r="H216" s="12"/>
      <c r="I216" s="12"/>
      <c r="J216" s="12"/>
      <c r="K216" s="12"/>
      <c r="L216" s="12">
        <v>7.36</v>
      </c>
      <c r="M216" s="12">
        <v>1.5</v>
      </c>
      <c r="N216" s="12">
        <v>0.44</v>
      </c>
      <c r="O216" s="13">
        <v>5.8000000000000003E-2</v>
      </c>
    </row>
    <row r="217" spans="1:17" ht="15.75">
      <c r="A217" s="9"/>
      <c r="B217" s="48" t="s">
        <v>56</v>
      </c>
      <c r="C217" s="49">
        <v>40</v>
      </c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</row>
    <row r="218" spans="1:17" ht="15.75">
      <c r="A218" s="9"/>
      <c r="B218" s="50" t="s">
        <v>37</v>
      </c>
      <c r="C218" s="51">
        <v>30</v>
      </c>
      <c r="D218" s="50">
        <v>2.37</v>
      </c>
      <c r="E218" s="50">
        <v>0.3</v>
      </c>
      <c r="F218" s="50">
        <v>14.5</v>
      </c>
      <c r="G218" s="50">
        <v>70.5</v>
      </c>
      <c r="H218" s="50">
        <v>4.8000000000000001E-2</v>
      </c>
      <c r="I218" s="50"/>
      <c r="J218" s="50"/>
      <c r="K218" s="50">
        <v>0.39</v>
      </c>
      <c r="L218" s="50">
        <v>6.9</v>
      </c>
      <c r="M218" s="50">
        <v>26.1</v>
      </c>
      <c r="N218" s="50">
        <v>9.9</v>
      </c>
      <c r="O218" s="50">
        <v>0.6</v>
      </c>
    </row>
    <row r="219" spans="1:17" ht="15.75">
      <c r="A219" s="9"/>
      <c r="B219" s="50" t="s">
        <v>35</v>
      </c>
      <c r="C219" s="51">
        <v>10</v>
      </c>
      <c r="D219" s="50">
        <v>0.08</v>
      </c>
      <c r="E219" s="50">
        <v>7.25</v>
      </c>
      <c r="F219" s="50">
        <v>0.13</v>
      </c>
      <c r="G219" s="50">
        <v>66.099999999999994</v>
      </c>
      <c r="H219" s="50">
        <v>1E-3</v>
      </c>
      <c r="I219" s="50"/>
      <c r="J219" s="50">
        <v>45</v>
      </c>
      <c r="K219" s="50">
        <v>0.1</v>
      </c>
      <c r="L219" s="50">
        <v>2.1</v>
      </c>
      <c r="M219" s="50">
        <v>3</v>
      </c>
      <c r="N219" s="50">
        <v>0.04</v>
      </c>
      <c r="O219" s="50">
        <v>0.02</v>
      </c>
    </row>
    <row r="220" spans="1:17" ht="15.75">
      <c r="A220" s="9">
        <v>1008</v>
      </c>
      <c r="B220" s="10" t="s">
        <v>50</v>
      </c>
      <c r="C220" s="11">
        <v>200</v>
      </c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3"/>
    </row>
    <row r="221" spans="1:17" ht="15.75">
      <c r="A221" s="9">
        <v>1009</v>
      </c>
      <c r="B221" s="12" t="s">
        <v>40</v>
      </c>
      <c r="C221" s="14">
        <v>1</v>
      </c>
      <c r="D221" s="12">
        <v>0.2</v>
      </c>
      <c r="E221" s="12">
        <v>5.0999999999999997E-2</v>
      </c>
      <c r="F221" s="12">
        <v>0.04</v>
      </c>
      <c r="G221" s="12">
        <v>1.409</v>
      </c>
      <c r="H221" s="16">
        <v>6.9999999999999999E-4</v>
      </c>
      <c r="I221" s="12">
        <v>0.1</v>
      </c>
      <c r="J221" s="12">
        <v>0.5</v>
      </c>
      <c r="K221" s="12"/>
      <c r="L221" s="12">
        <v>4.95</v>
      </c>
      <c r="M221" s="12">
        <v>8.24</v>
      </c>
      <c r="N221" s="12">
        <v>4.4000000000000004</v>
      </c>
      <c r="O221" s="13">
        <v>0.82</v>
      </c>
    </row>
    <row r="222" spans="1:17" ht="15.75">
      <c r="A222" s="9"/>
      <c r="B222" s="12" t="s">
        <v>33</v>
      </c>
      <c r="C222" s="14">
        <v>15</v>
      </c>
      <c r="D222" s="12"/>
      <c r="E222" s="12"/>
      <c r="F222" s="12">
        <v>14.97</v>
      </c>
      <c r="G222" s="12">
        <v>59.85</v>
      </c>
      <c r="H222" s="12"/>
      <c r="I222" s="12"/>
      <c r="J222" s="12"/>
      <c r="K222" s="12"/>
      <c r="L222" s="12">
        <v>0.45</v>
      </c>
      <c r="M222" s="12"/>
      <c r="N222" s="12"/>
      <c r="O222" s="13">
        <v>4.4999999999999998E-2</v>
      </c>
    </row>
    <row r="223" spans="1:17" ht="15.75">
      <c r="A223" s="9"/>
      <c r="B223" s="12"/>
      <c r="C223" s="14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3"/>
    </row>
    <row r="224" spans="1:17" ht="15.75">
      <c r="A224" s="9"/>
      <c r="B224" s="10" t="s">
        <v>41</v>
      </c>
      <c r="C224" s="14"/>
      <c r="D224" s="10">
        <f t="shared" ref="D224:O224" si="7">SUM(D207:D223)</f>
        <v>23.488999999999997</v>
      </c>
      <c r="E224" s="10">
        <f t="shared" si="7"/>
        <v>15.959000000000001</v>
      </c>
      <c r="F224" s="10">
        <f t="shared" si="7"/>
        <v>63.695</v>
      </c>
      <c r="G224" s="10">
        <f t="shared" si="7"/>
        <v>493.649</v>
      </c>
      <c r="H224" s="10">
        <f t="shared" si="7"/>
        <v>0.39329999999999998</v>
      </c>
      <c r="I224" s="10">
        <f t="shared" si="7"/>
        <v>35.911999999999999</v>
      </c>
      <c r="J224" s="10">
        <f t="shared" si="7"/>
        <v>84.03</v>
      </c>
      <c r="K224" s="10">
        <f t="shared" si="7"/>
        <v>2.4420000000000002</v>
      </c>
      <c r="L224" s="10">
        <f t="shared" si="7"/>
        <v>118.45</v>
      </c>
      <c r="M224" s="10">
        <f t="shared" si="7"/>
        <v>412.53000000000003</v>
      </c>
      <c r="N224" s="10">
        <f t="shared" si="7"/>
        <v>116.80000000000001</v>
      </c>
      <c r="O224" s="17">
        <f t="shared" si="7"/>
        <v>4.1879999999999997</v>
      </c>
      <c r="Q224" s="10">
        <f>G224*100/2350</f>
        <v>21.006340425531917</v>
      </c>
    </row>
    <row r="227" spans="1:15" ht="21">
      <c r="A227" s="57" t="s">
        <v>108</v>
      </c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</row>
    <row r="228" spans="1:15" ht="21">
      <c r="A228" s="57" t="s">
        <v>8</v>
      </c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</row>
    <row r="229" spans="1:15" ht="21">
      <c r="A229" s="57" t="s">
        <v>9</v>
      </c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</row>
    <row r="230" spans="1:15" ht="15.75" customHeight="1">
      <c r="A230" s="62" t="s">
        <v>10</v>
      </c>
      <c r="B230" s="63" t="s">
        <v>11</v>
      </c>
      <c r="C230" s="63" t="s">
        <v>12</v>
      </c>
      <c r="D230" s="60" t="s">
        <v>13</v>
      </c>
      <c r="E230" s="60"/>
      <c r="F230" s="60"/>
      <c r="G230" s="63" t="s">
        <v>14</v>
      </c>
      <c r="H230" s="60" t="s">
        <v>53</v>
      </c>
      <c r="I230" s="60"/>
      <c r="J230" s="60"/>
      <c r="K230" s="60"/>
      <c r="L230" s="61" t="s">
        <v>16</v>
      </c>
      <c r="M230" s="61"/>
      <c r="N230" s="61"/>
      <c r="O230" s="61"/>
    </row>
    <row r="231" spans="1:15" ht="64.5" customHeight="1">
      <c r="A231" s="62"/>
      <c r="B231" s="63"/>
      <c r="C231" s="63"/>
      <c r="D231" s="2" t="s">
        <v>18</v>
      </c>
      <c r="E231" s="2" t="s">
        <v>19</v>
      </c>
      <c r="F231" s="2" t="s">
        <v>20</v>
      </c>
      <c r="G231" s="63"/>
      <c r="H231" s="2" t="s">
        <v>21</v>
      </c>
      <c r="I231" s="2" t="s">
        <v>22</v>
      </c>
      <c r="J231" s="2" t="s">
        <v>23</v>
      </c>
      <c r="K231" s="2" t="s">
        <v>24</v>
      </c>
      <c r="L231" s="2" t="s">
        <v>25</v>
      </c>
      <c r="M231" s="2" t="s">
        <v>26</v>
      </c>
      <c r="N231" s="2" t="s">
        <v>27</v>
      </c>
      <c r="O231" s="3" t="s">
        <v>28</v>
      </c>
    </row>
    <row r="232" spans="1:15" ht="15.75">
      <c r="A232" s="18"/>
      <c r="B232" s="54" t="s">
        <v>29</v>
      </c>
      <c r="C232" s="14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3"/>
    </row>
    <row r="233" spans="1:15" ht="15.75">
      <c r="A233" s="18">
        <v>411</v>
      </c>
      <c r="B233" s="10" t="s">
        <v>109</v>
      </c>
      <c r="C233" s="11">
        <v>210</v>
      </c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3"/>
    </row>
    <row r="234" spans="1:15" ht="15.75">
      <c r="A234" s="18"/>
      <c r="B234" s="12" t="s">
        <v>110</v>
      </c>
      <c r="C234" s="14">
        <v>38</v>
      </c>
      <c r="D234" s="12">
        <v>4.37</v>
      </c>
      <c r="E234" s="12">
        <v>1.254</v>
      </c>
      <c r="F234" s="12">
        <v>25.27</v>
      </c>
      <c r="G234" s="12">
        <v>129.96</v>
      </c>
      <c r="H234" s="12">
        <v>0.15959999999999999</v>
      </c>
      <c r="I234" s="12"/>
      <c r="J234" s="12">
        <v>1.1399999999999999</v>
      </c>
      <c r="K234" s="12">
        <v>0.114</v>
      </c>
      <c r="L234" s="12">
        <v>10.26</v>
      </c>
      <c r="M234" s="12">
        <v>88.54</v>
      </c>
      <c r="N234" s="12">
        <v>31.54</v>
      </c>
      <c r="O234" s="13">
        <v>1.026</v>
      </c>
    </row>
    <row r="235" spans="1:15" ht="15.75">
      <c r="A235" s="18"/>
      <c r="B235" s="12" t="s">
        <v>31</v>
      </c>
      <c r="C235" s="14">
        <v>100</v>
      </c>
      <c r="D235" s="12">
        <v>2.9</v>
      </c>
      <c r="E235" s="12">
        <v>3.2</v>
      </c>
      <c r="F235" s="12">
        <v>4.7</v>
      </c>
      <c r="G235" s="12">
        <v>60</v>
      </c>
      <c r="H235" s="12">
        <v>0.04</v>
      </c>
      <c r="I235" s="12">
        <v>1.6</v>
      </c>
      <c r="J235" s="12">
        <v>22</v>
      </c>
      <c r="K235" s="12"/>
      <c r="L235" s="12">
        <v>120</v>
      </c>
      <c r="M235" s="12">
        <v>90</v>
      </c>
      <c r="N235" s="12">
        <v>11</v>
      </c>
      <c r="O235" s="13">
        <v>0.1</v>
      </c>
    </row>
    <row r="236" spans="1:15" ht="15.75">
      <c r="A236" s="18"/>
      <c r="B236" s="12" t="s">
        <v>33</v>
      </c>
      <c r="C236" s="14">
        <v>10</v>
      </c>
      <c r="D236" s="12"/>
      <c r="E236" s="12"/>
      <c r="F236" s="12">
        <v>9.98</v>
      </c>
      <c r="G236" s="12">
        <v>39.9</v>
      </c>
      <c r="H236" s="12"/>
      <c r="I236" s="15"/>
      <c r="J236" s="12"/>
      <c r="K236" s="12"/>
      <c r="L236" s="12">
        <v>0.3</v>
      </c>
      <c r="M236" s="12"/>
      <c r="N236" s="12"/>
      <c r="O236" s="13">
        <v>0.03</v>
      </c>
    </row>
    <row r="237" spans="1:15" ht="15.75">
      <c r="A237" s="18"/>
      <c r="B237" s="12" t="s">
        <v>34</v>
      </c>
      <c r="C237" s="14">
        <v>2</v>
      </c>
      <c r="D237" s="12"/>
      <c r="E237" s="12"/>
      <c r="F237" s="12"/>
      <c r="G237" s="12"/>
      <c r="H237" s="12"/>
      <c r="I237" s="12"/>
      <c r="J237" s="12"/>
      <c r="K237" s="12"/>
      <c r="L237" s="12">
        <v>7.36</v>
      </c>
      <c r="M237" s="12">
        <v>1.5</v>
      </c>
      <c r="N237" s="12">
        <v>0.44</v>
      </c>
      <c r="O237" s="13">
        <v>5.8000000000000003E-2</v>
      </c>
    </row>
    <row r="238" spans="1:15" ht="15.75">
      <c r="A238" s="18"/>
      <c r="B238" s="12" t="s">
        <v>35</v>
      </c>
      <c r="C238" s="14">
        <v>10</v>
      </c>
      <c r="D238" s="12">
        <v>0.08</v>
      </c>
      <c r="E238" s="12">
        <v>7.25</v>
      </c>
      <c r="F238" s="12">
        <v>0.13</v>
      </c>
      <c r="G238" s="12">
        <v>66.099999999999994</v>
      </c>
      <c r="H238" s="12">
        <v>1E-3</v>
      </c>
      <c r="I238" s="12"/>
      <c r="J238" s="12">
        <v>45</v>
      </c>
      <c r="K238" s="12">
        <v>0.1</v>
      </c>
      <c r="L238" s="12">
        <v>2.1</v>
      </c>
      <c r="M238" s="12">
        <v>3</v>
      </c>
      <c r="N238" s="12">
        <v>0.04</v>
      </c>
      <c r="O238" s="13">
        <v>0.02</v>
      </c>
    </row>
    <row r="239" spans="1:15" ht="15.75">
      <c r="A239" s="18"/>
      <c r="B239" s="10" t="s">
        <v>64</v>
      </c>
      <c r="C239" s="11">
        <v>50</v>
      </c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3"/>
    </row>
    <row r="240" spans="1:15" ht="15.75">
      <c r="A240" s="18"/>
      <c r="B240" s="12" t="s">
        <v>37</v>
      </c>
      <c r="C240" s="14">
        <v>50</v>
      </c>
      <c r="D240" s="12">
        <v>3.95</v>
      </c>
      <c r="E240" s="12">
        <v>0.5</v>
      </c>
      <c r="F240" s="12">
        <v>24.15</v>
      </c>
      <c r="G240" s="12">
        <v>117.5</v>
      </c>
      <c r="H240" s="12">
        <v>0.08</v>
      </c>
      <c r="I240" s="12"/>
      <c r="J240" s="12"/>
      <c r="K240" s="12">
        <v>0.65</v>
      </c>
      <c r="L240" s="12">
        <v>11.5</v>
      </c>
      <c r="M240" s="12">
        <v>43.5</v>
      </c>
      <c r="N240" s="12">
        <v>16.5</v>
      </c>
      <c r="O240" s="13">
        <v>1</v>
      </c>
    </row>
    <row r="241" spans="1:17" ht="15.75">
      <c r="A241" s="18"/>
      <c r="B241" s="10" t="s">
        <v>70</v>
      </c>
      <c r="C241" s="11">
        <v>10</v>
      </c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3"/>
    </row>
    <row r="242" spans="1:17" ht="15.75">
      <c r="A242" s="18"/>
      <c r="B242" s="12" t="s">
        <v>71</v>
      </c>
      <c r="C242" s="14">
        <v>10</v>
      </c>
      <c r="D242" s="12">
        <v>2.63</v>
      </c>
      <c r="E242" s="12">
        <v>2.66</v>
      </c>
      <c r="F242" s="12">
        <v>0.35</v>
      </c>
      <c r="G242" s="12">
        <v>35</v>
      </c>
      <c r="H242" s="12">
        <v>3.0000000000000001E-3</v>
      </c>
      <c r="I242" s="12">
        <v>7.0000000000000007E-2</v>
      </c>
      <c r="J242" s="12">
        <v>2.4E-2</v>
      </c>
      <c r="K242" s="12">
        <v>0.04</v>
      </c>
      <c r="L242" s="12">
        <v>100</v>
      </c>
      <c r="M242" s="12">
        <v>60</v>
      </c>
      <c r="N242" s="12">
        <v>5.5</v>
      </c>
      <c r="O242" s="13">
        <v>7.0000000000000007E-2</v>
      </c>
    </row>
    <row r="243" spans="1:17" ht="15.75">
      <c r="A243" s="18">
        <v>1025</v>
      </c>
      <c r="B243" s="10" t="s">
        <v>111</v>
      </c>
      <c r="C243" s="11">
        <v>200</v>
      </c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3"/>
    </row>
    <row r="244" spans="1:17" ht="15.75">
      <c r="A244" s="18"/>
      <c r="B244" s="12" t="s">
        <v>112</v>
      </c>
      <c r="C244" s="14">
        <v>10</v>
      </c>
      <c r="D244" s="12">
        <v>2.4300000000000002</v>
      </c>
      <c r="E244" s="12">
        <v>1.5</v>
      </c>
      <c r="F244" s="12">
        <v>1.02</v>
      </c>
      <c r="G244" s="12">
        <v>28.9</v>
      </c>
      <c r="H244" s="12">
        <v>0.01</v>
      </c>
      <c r="I244" s="12"/>
      <c r="J244" s="12">
        <v>0.3</v>
      </c>
      <c r="K244" s="12">
        <v>0.03</v>
      </c>
      <c r="L244" s="12">
        <v>12.8</v>
      </c>
      <c r="M244" s="12">
        <v>65.5</v>
      </c>
      <c r="N244" s="12">
        <v>42.5</v>
      </c>
      <c r="O244" s="13">
        <v>2.2000000000000002</v>
      </c>
    </row>
    <row r="245" spans="1:17" ht="15.75">
      <c r="A245" s="18"/>
      <c r="B245" s="12" t="s">
        <v>31</v>
      </c>
      <c r="C245" s="14">
        <v>100</v>
      </c>
      <c r="D245" s="12">
        <v>2.9</v>
      </c>
      <c r="E245" s="12">
        <v>3.2</v>
      </c>
      <c r="F245" s="12">
        <v>4.7</v>
      </c>
      <c r="G245" s="12">
        <v>60</v>
      </c>
      <c r="H245" s="12">
        <v>0.04</v>
      </c>
      <c r="I245" s="12">
        <v>1.6</v>
      </c>
      <c r="J245" s="12">
        <v>22</v>
      </c>
      <c r="K245" s="12"/>
      <c r="L245" s="12">
        <v>120</v>
      </c>
      <c r="M245" s="12">
        <v>90</v>
      </c>
      <c r="N245" s="12">
        <v>11</v>
      </c>
      <c r="O245" s="13">
        <v>0.1</v>
      </c>
    </row>
    <row r="246" spans="1:17" ht="15.75">
      <c r="A246" s="18"/>
      <c r="B246" s="12" t="s">
        <v>33</v>
      </c>
      <c r="C246" s="14">
        <v>15</v>
      </c>
      <c r="D246" s="12"/>
      <c r="E246" s="12"/>
      <c r="F246" s="12">
        <v>14.97</v>
      </c>
      <c r="G246" s="12">
        <v>59.85</v>
      </c>
      <c r="H246" s="12"/>
      <c r="I246" s="12"/>
      <c r="J246" s="12"/>
      <c r="K246" s="12"/>
      <c r="L246" s="12">
        <v>0.45</v>
      </c>
      <c r="M246" s="12"/>
      <c r="N246" s="12"/>
      <c r="O246" s="13">
        <v>4.4999999999999998E-2</v>
      </c>
    </row>
    <row r="247" spans="1:17" ht="15.75">
      <c r="A247" s="18"/>
      <c r="B247" s="12"/>
      <c r="C247" s="14"/>
      <c r="F247" s="12"/>
      <c r="G247" s="12"/>
      <c r="H247" s="12"/>
      <c r="I247" s="12"/>
      <c r="J247" s="12"/>
      <c r="K247" s="12"/>
      <c r="L247" s="12"/>
      <c r="M247" s="12"/>
      <c r="N247" s="12"/>
      <c r="O247" s="13"/>
    </row>
    <row r="248" spans="1:17" ht="15.75">
      <c r="A248" s="18"/>
      <c r="B248" s="12"/>
      <c r="C248" s="14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3"/>
    </row>
    <row r="249" spans="1:17" ht="15.75">
      <c r="A249" s="18"/>
      <c r="B249" s="10" t="s">
        <v>41</v>
      </c>
      <c r="C249" s="14"/>
      <c r="D249" s="10">
        <f t="shared" ref="D249:O249" si="8">SUM(D234:D248)</f>
        <v>19.259999999999998</v>
      </c>
      <c r="E249" s="10">
        <f t="shared" si="8"/>
        <v>19.564</v>
      </c>
      <c r="F249" s="10">
        <f t="shared" si="8"/>
        <v>85.27</v>
      </c>
      <c r="G249" s="10">
        <f t="shared" si="8"/>
        <v>597.21</v>
      </c>
      <c r="H249" s="10">
        <f t="shared" si="8"/>
        <v>0.33360000000000001</v>
      </c>
      <c r="I249" s="10">
        <f t="shared" si="8"/>
        <v>3.2700000000000005</v>
      </c>
      <c r="J249" s="10">
        <f t="shared" si="8"/>
        <v>90.463999999999999</v>
      </c>
      <c r="K249" s="10">
        <f t="shared" si="8"/>
        <v>0.93400000000000016</v>
      </c>
      <c r="L249" s="10">
        <f t="shared" si="8"/>
        <v>384.77</v>
      </c>
      <c r="M249" s="10">
        <f t="shared" si="8"/>
        <v>442.04</v>
      </c>
      <c r="N249" s="10">
        <f t="shared" si="8"/>
        <v>118.52</v>
      </c>
      <c r="O249" s="17">
        <f t="shared" si="8"/>
        <v>4.6489999999999991</v>
      </c>
      <c r="Q249" s="43">
        <f>G249*100/2350</f>
        <v>25.413191489361701</v>
      </c>
    </row>
    <row r="252" spans="1:17" ht="21">
      <c r="A252" s="57" t="s">
        <v>113</v>
      </c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</row>
    <row r="253" spans="1:17" ht="21">
      <c r="A253" s="57" t="s">
        <v>114</v>
      </c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</row>
    <row r="254" spans="1:17" ht="21">
      <c r="A254" s="57" t="s">
        <v>9</v>
      </c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</row>
    <row r="255" spans="1:17" ht="15.75" customHeight="1">
      <c r="A255" s="58" t="s">
        <v>10</v>
      </c>
      <c r="B255" s="59" t="s">
        <v>11</v>
      </c>
      <c r="C255" s="59" t="s">
        <v>12</v>
      </c>
      <c r="D255" s="60" t="s">
        <v>13</v>
      </c>
      <c r="E255" s="60"/>
      <c r="F255" s="60"/>
      <c r="G255" s="59" t="s">
        <v>14</v>
      </c>
      <c r="H255" s="60" t="s">
        <v>53</v>
      </c>
      <c r="I255" s="60"/>
      <c r="J255" s="60"/>
      <c r="K255" s="60"/>
      <c r="L255" s="61" t="s">
        <v>16</v>
      </c>
      <c r="M255" s="61"/>
      <c r="N255" s="61"/>
      <c r="O255" s="61"/>
    </row>
    <row r="256" spans="1:17" ht="63" customHeight="1">
      <c r="A256" s="58"/>
      <c r="B256" s="59"/>
      <c r="C256" s="59"/>
      <c r="D256" s="25" t="s">
        <v>18</v>
      </c>
      <c r="E256" s="25" t="s">
        <v>19</v>
      </c>
      <c r="F256" s="25" t="s">
        <v>20</v>
      </c>
      <c r="G256" s="59"/>
      <c r="H256" s="25" t="s">
        <v>21</v>
      </c>
      <c r="I256" s="25" t="s">
        <v>22</v>
      </c>
      <c r="J256" s="25" t="s">
        <v>23</v>
      </c>
      <c r="K256" s="25" t="s">
        <v>24</v>
      </c>
      <c r="L256" s="25" t="s">
        <v>25</v>
      </c>
      <c r="M256" s="25" t="s">
        <v>26</v>
      </c>
      <c r="N256" s="25" t="s">
        <v>27</v>
      </c>
      <c r="O256" s="26" t="s">
        <v>28</v>
      </c>
    </row>
    <row r="257" spans="1:15" ht="18.75">
      <c r="A257" s="4"/>
      <c r="B257" s="5" t="s">
        <v>29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8"/>
    </row>
    <row r="258" spans="1:15" ht="15.75">
      <c r="A258" s="9">
        <v>443</v>
      </c>
      <c r="B258" s="10" t="s">
        <v>99</v>
      </c>
      <c r="C258" s="11">
        <v>150</v>
      </c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3"/>
    </row>
    <row r="259" spans="1:15" ht="15.75">
      <c r="A259" s="9"/>
      <c r="B259" s="12" t="s">
        <v>100</v>
      </c>
      <c r="C259" s="14">
        <v>50</v>
      </c>
      <c r="D259" s="12">
        <v>5.5</v>
      </c>
      <c r="E259" s="12">
        <v>0.65</v>
      </c>
      <c r="F259" s="12">
        <v>35.299999999999997</v>
      </c>
      <c r="G259" s="12">
        <v>169</v>
      </c>
      <c r="H259" s="12">
        <v>8.5000000000000006E-2</v>
      </c>
      <c r="I259" s="12"/>
      <c r="J259" s="12"/>
      <c r="K259" s="12">
        <v>0.75</v>
      </c>
      <c r="L259" s="12">
        <v>9.5</v>
      </c>
      <c r="M259" s="12">
        <v>43.5</v>
      </c>
      <c r="N259" s="12">
        <v>8</v>
      </c>
      <c r="O259" s="13">
        <v>0.8</v>
      </c>
    </row>
    <row r="260" spans="1:15" ht="15.75">
      <c r="A260" s="9"/>
      <c r="B260" s="12" t="s">
        <v>34</v>
      </c>
      <c r="C260" s="14">
        <v>2</v>
      </c>
      <c r="D260" s="12"/>
      <c r="E260" s="12"/>
      <c r="F260" s="12"/>
      <c r="G260" s="12"/>
      <c r="H260" s="12"/>
      <c r="I260" s="12"/>
      <c r="J260" s="12"/>
      <c r="K260" s="12"/>
      <c r="L260" s="12">
        <v>7.36</v>
      </c>
      <c r="M260" s="12">
        <v>1.5</v>
      </c>
      <c r="N260" s="12">
        <v>0.44</v>
      </c>
      <c r="O260" s="13">
        <v>5.8000000000000003E-2</v>
      </c>
    </row>
    <row r="261" spans="1:15" ht="15.75">
      <c r="A261" s="9"/>
      <c r="B261" s="12" t="s">
        <v>46</v>
      </c>
      <c r="C261" s="14">
        <v>3</v>
      </c>
      <c r="D261" s="12"/>
      <c r="E261" s="12">
        <v>3</v>
      </c>
      <c r="F261" s="12"/>
      <c r="G261" s="12">
        <v>27</v>
      </c>
      <c r="H261" s="12"/>
      <c r="I261" s="12"/>
      <c r="J261" s="12"/>
      <c r="K261" s="12">
        <v>1.32</v>
      </c>
      <c r="L261" s="12"/>
      <c r="M261" s="12">
        <v>0.06</v>
      </c>
      <c r="N261" s="12"/>
      <c r="O261" s="13"/>
    </row>
    <row r="262" spans="1:15" ht="15.75">
      <c r="A262" s="9">
        <v>632</v>
      </c>
      <c r="B262" s="10" t="s">
        <v>101</v>
      </c>
      <c r="C262" s="11">
        <v>80</v>
      </c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3"/>
    </row>
    <row r="263" spans="1:15" ht="15.75">
      <c r="A263" s="9"/>
      <c r="B263" s="12" t="s">
        <v>48</v>
      </c>
      <c r="C263" s="14">
        <v>80</v>
      </c>
      <c r="D263" s="12">
        <v>14.9</v>
      </c>
      <c r="E263" s="12">
        <v>12.8</v>
      </c>
      <c r="F263" s="12"/>
      <c r="G263" s="12">
        <v>174</v>
      </c>
      <c r="H263" s="12">
        <v>4.8000000000000001E-2</v>
      </c>
      <c r="I263" s="12"/>
      <c r="J263" s="12"/>
      <c r="K263" s="12">
        <v>0.32</v>
      </c>
      <c r="L263" s="12">
        <v>7.2</v>
      </c>
      <c r="M263" s="12">
        <v>150</v>
      </c>
      <c r="N263" s="12">
        <v>17.600000000000001</v>
      </c>
      <c r="O263" s="13">
        <v>2.16</v>
      </c>
    </row>
    <row r="264" spans="1:15" ht="15.75">
      <c r="A264" s="9"/>
      <c r="B264" s="12" t="s">
        <v>46</v>
      </c>
      <c r="C264" s="14">
        <v>3</v>
      </c>
      <c r="D264" s="12"/>
      <c r="E264" s="12">
        <v>3</v>
      </c>
      <c r="F264" s="12"/>
      <c r="G264" s="12">
        <v>27</v>
      </c>
      <c r="H264" s="12"/>
      <c r="I264" s="12"/>
      <c r="J264" s="12"/>
      <c r="K264" s="12">
        <v>1.32</v>
      </c>
      <c r="L264" s="12"/>
      <c r="M264" s="12">
        <v>0.06</v>
      </c>
      <c r="N264" s="12"/>
      <c r="O264" s="13"/>
    </row>
    <row r="265" spans="1:15" ht="15.75">
      <c r="A265" s="9"/>
      <c r="B265" s="12" t="s">
        <v>44</v>
      </c>
      <c r="C265" s="14">
        <v>10</v>
      </c>
      <c r="D265" s="12">
        <v>0.14000000000000001</v>
      </c>
      <c r="E265" s="12">
        <v>0.02</v>
      </c>
      <c r="F265" s="12">
        <v>0.82</v>
      </c>
      <c r="G265" s="12">
        <v>4.0999999999999996</v>
      </c>
      <c r="H265" s="12">
        <v>5.0000000000000001E-3</v>
      </c>
      <c r="I265" s="12">
        <v>1</v>
      </c>
      <c r="J265" s="12"/>
      <c r="K265" s="12">
        <v>0.02</v>
      </c>
      <c r="L265" s="12">
        <v>3.1</v>
      </c>
      <c r="M265" s="12">
        <v>5.8</v>
      </c>
      <c r="N265" s="12">
        <v>1.4</v>
      </c>
      <c r="O265" s="13">
        <v>0.08</v>
      </c>
    </row>
    <row r="266" spans="1:15" ht="15.75">
      <c r="A266" s="9"/>
      <c r="B266" s="12" t="s">
        <v>55</v>
      </c>
      <c r="C266" s="14">
        <v>5</v>
      </c>
      <c r="D266" s="12">
        <v>0.24</v>
      </c>
      <c r="E266" s="12"/>
      <c r="F266" s="12">
        <v>0.95</v>
      </c>
      <c r="G266" s="12">
        <v>5.0999999999999996</v>
      </c>
      <c r="H266" s="12">
        <v>8.0000000000000002E-3</v>
      </c>
      <c r="I266" s="12">
        <v>2.25</v>
      </c>
      <c r="J266" s="12">
        <v>15</v>
      </c>
      <c r="K266" s="12">
        <v>0.05</v>
      </c>
      <c r="L266" s="12">
        <v>1</v>
      </c>
      <c r="M266" s="12">
        <v>3.4</v>
      </c>
      <c r="N266" s="12">
        <v>2.5</v>
      </c>
      <c r="O266" s="13">
        <v>0.115</v>
      </c>
    </row>
    <row r="267" spans="1:15" ht="15.75">
      <c r="A267" s="9"/>
      <c r="B267" s="12" t="s">
        <v>97</v>
      </c>
      <c r="C267" s="14">
        <v>5</v>
      </c>
      <c r="D267" s="12">
        <v>0.54</v>
      </c>
      <c r="E267" s="12">
        <v>6.5000000000000002E-2</v>
      </c>
      <c r="F267" s="12">
        <v>3.5</v>
      </c>
      <c r="G267" s="12">
        <v>16.7</v>
      </c>
      <c r="H267" s="12">
        <v>8.9999999999999993E-3</v>
      </c>
      <c r="I267" s="12"/>
      <c r="J267" s="12"/>
      <c r="K267" s="12">
        <v>7.4999999999999997E-2</v>
      </c>
      <c r="L267" s="12">
        <v>0.9</v>
      </c>
      <c r="M267" s="12">
        <v>4.3</v>
      </c>
      <c r="N267" s="12">
        <v>0.8</v>
      </c>
      <c r="O267" s="13">
        <v>0.06</v>
      </c>
    </row>
    <row r="268" spans="1:15" ht="15.75">
      <c r="A268" s="9"/>
      <c r="B268" s="12" t="s">
        <v>34</v>
      </c>
      <c r="C268" s="14">
        <v>2</v>
      </c>
      <c r="D268" s="12"/>
      <c r="E268" s="12"/>
      <c r="F268" s="12"/>
      <c r="G268" s="12"/>
      <c r="H268" s="12"/>
      <c r="I268" s="12"/>
      <c r="J268" s="12"/>
      <c r="K268" s="12"/>
      <c r="L268" s="12">
        <v>7.36</v>
      </c>
      <c r="M268" s="12">
        <v>1.5</v>
      </c>
      <c r="N268" s="12">
        <v>0.44</v>
      </c>
      <c r="O268" s="13">
        <v>5.8000000000000003E-2</v>
      </c>
    </row>
    <row r="269" spans="1:15" ht="15.75">
      <c r="A269" s="9"/>
      <c r="B269" s="48" t="s">
        <v>51</v>
      </c>
      <c r="C269" s="49">
        <v>30</v>
      </c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46"/>
    </row>
    <row r="270" spans="1:15" ht="15.75">
      <c r="A270" s="9"/>
      <c r="B270" s="50" t="s">
        <v>37</v>
      </c>
      <c r="C270" s="51">
        <v>30</v>
      </c>
      <c r="D270" s="50">
        <v>2.37</v>
      </c>
      <c r="E270" s="50">
        <v>0.3</v>
      </c>
      <c r="F270" s="50">
        <v>14.5</v>
      </c>
      <c r="G270" s="50">
        <v>70.5</v>
      </c>
      <c r="H270" s="50">
        <v>4.8000000000000001E-2</v>
      </c>
      <c r="I270" s="50"/>
      <c r="J270" s="50"/>
      <c r="K270" s="50">
        <v>0.39</v>
      </c>
      <c r="L270" s="50">
        <v>6.9</v>
      </c>
      <c r="M270" s="50">
        <v>26.1</v>
      </c>
      <c r="N270" s="50">
        <v>9.9</v>
      </c>
      <c r="O270" s="46">
        <v>0.6</v>
      </c>
    </row>
    <row r="271" spans="1:15" ht="15.75">
      <c r="A271" s="53">
        <v>1008</v>
      </c>
      <c r="B271" s="48" t="s">
        <v>50</v>
      </c>
      <c r="C271" s="49">
        <v>200</v>
      </c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46"/>
    </row>
    <row r="272" spans="1:15" ht="15.75">
      <c r="A272" s="53">
        <v>1009</v>
      </c>
      <c r="B272" s="50" t="s">
        <v>40</v>
      </c>
      <c r="C272" s="51">
        <v>1</v>
      </c>
      <c r="D272" s="50">
        <v>0.2</v>
      </c>
      <c r="E272" s="50">
        <v>5.0999999999999997E-2</v>
      </c>
      <c r="F272" s="50">
        <v>0.04</v>
      </c>
      <c r="G272" s="50">
        <v>1.409</v>
      </c>
      <c r="H272" s="50">
        <v>6.9999999999999999E-4</v>
      </c>
      <c r="I272" s="50">
        <v>0.1</v>
      </c>
      <c r="J272" s="50">
        <v>0.5</v>
      </c>
      <c r="K272" s="50"/>
      <c r="L272" s="50">
        <v>4.95</v>
      </c>
      <c r="M272" s="50">
        <v>8.24</v>
      </c>
      <c r="N272" s="50">
        <v>4.4000000000000004</v>
      </c>
      <c r="O272" s="46">
        <v>0.82</v>
      </c>
    </row>
    <row r="273" spans="1:17" ht="15.75">
      <c r="A273" s="53"/>
      <c r="B273" s="50" t="s">
        <v>33</v>
      </c>
      <c r="C273" s="51">
        <v>15</v>
      </c>
      <c r="D273" s="50"/>
      <c r="E273" s="50"/>
      <c r="F273" s="50">
        <v>14.97</v>
      </c>
      <c r="G273" s="50">
        <v>59.85</v>
      </c>
      <c r="H273" s="50"/>
      <c r="I273" s="50"/>
      <c r="J273" s="50"/>
      <c r="K273" s="50"/>
      <c r="L273" s="50">
        <v>0.45</v>
      </c>
      <c r="M273" s="50"/>
      <c r="N273" s="50"/>
      <c r="O273" s="46">
        <v>4.4999999999999998E-2</v>
      </c>
    </row>
    <row r="274" spans="1:17" ht="15.75">
      <c r="A274" s="9"/>
      <c r="B274" s="12"/>
      <c r="C274" s="14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3"/>
    </row>
    <row r="275" spans="1:17" ht="15.75">
      <c r="A275" s="9"/>
      <c r="B275" s="10" t="s">
        <v>41</v>
      </c>
      <c r="C275" s="14"/>
      <c r="D275" s="10">
        <f t="shared" ref="D275:O275" si="9">SUM(D258:D274)</f>
        <v>23.889999999999997</v>
      </c>
      <c r="E275" s="10">
        <f t="shared" si="9"/>
        <v>19.885999999999999</v>
      </c>
      <c r="F275" s="10">
        <f t="shared" si="9"/>
        <v>70.08</v>
      </c>
      <c r="G275" s="10">
        <f t="shared" si="9"/>
        <v>554.65899999999999</v>
      </c>
      <c r="H275" s="10">
        <f t="shared" si="9"/>
        <v>0.20370000000000002</v>
      </c>
      <c r="I275" s="10">
        <f t="shared" si="9"/>
        <v>3.35</v>
      </c>
      <c r="J275" s="10">
        <f t="shared" si="9"/>
        <v>15.5</v>
      </c>
      <c r="K275" s="10">
        <f t="shared" si="9"/>
        <v>4.2450000000000001</v>
      </c>
      <c r="L275" s="10">
        <f t="shared" si="9"/>
        <v>48.720000000000006</v>
      </c>
      <c r="M275" s="10">
        <f t="shared" si="9"/>
        <v>244.46000000000004</v>
      </c>
      <c r="N275" s="10">
        <f t="shared" si="9"/>
        <v>45.48</v>
      </c>
      <c r="O275" s="17">
        <f t="shared" si="9"/>
        <v>4.7960000000000003</v>
      </c>
      <c r="Q275" s="10">
        <f>G275*100/2350</f>
        <v>23.602510638297872</v>
      </c>
    </row>
    <row r="276" spans="1:17" ht="18.75">
      <c r="B276" s="55"/>
    </row>
    <row r="277" spans="1:17" ht="15.75">
      <c r="A277" s="40"/>
      <c r="B277" s="43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</row>
    <row r="278" spans="1:17" ht="21">
      <c r="A278" s="57" t="s">
        <v>116</v>
      </c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</row>
    <row r="279" spans="1:17" ht="21">
      <c r="A279" s="57" t="s">
        <v>114</v>
      </c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</row>
    <row r="280" spans="1:17" ht="21">
      <c r="A280" s="57" t="s">
        <v>9</v>
      </c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</row>
    <row r="281" spans="1:17" ht="15.75" customHeight="1">
      <c r="A281" s="58" t="s">
        <v>10</v>
      </c>
      <c r="B281" s="59" t="s">
        <v>11</v>
      </c>
      <c r="C281" s="59" t="s">
        <v>12</v>
      </c>
      <c r="D281" s="60" t="s">
        <v>13</v>
      </c>
      <c r="E281" s="60"/>
      <c r="F281" s="60"/>
      <c r="G281" s="59" t="s">
        <v>14</v>
      </c>
      <c r="H281" s="60" t="s">
        <v>53</v>
      </c>
      <c r="I281" s="60"/>
      <c r="J281" s="60"/>
      <c r="K281" s="60"/>
      <c r="L281" s="61" t="s">
        <v>16</v>
      </c>
      <c r="M281" s="61"/>
      <c r="N281" s="61"/>
      <c r="O281" s="61"/>
    </row>
    <row r="282" spans="1:17" ht="66.75" customHeight="1">
      <c r="A282" s="58"/>
      <c r="B282" s="59"/>
      <c r="C282" s="59"/>
      <c r="D282" s="25" t="s">
        <v>18</v>
      </c>
      <c r="E282" s="25" t="s">
        <v>19</v>
      </c>
      <c r="F282" s="25" t="s">
        <v>20</v>
      </c>
      <c r="G282" s="59"/>
      <c r="H282" s="25" t="s">
        <v>21</v>
      </c>
      <c r="I282" s="25" t="s">
        <v>22</v>
      </c>
      <c r="J282" s="25" t="s">
        <v>23</v>
      </c>
      <c r="K282" s="25" t="s">
        <v>24</v>
      </c>
      <c r="L282" s="25" t="s">
        <v>25</v>
      </c>
      <c r="M282" s="25" t="s">
        <v>26</v>
      </c>
      <c r="N282" s="25" t="s">
        <v>27</v>
      </c>
      <c r="O282" s="26" t="s">
        <v>28</v>
      </c>
    </row>
    <row r="283" spans="1:17" ht="18.75">
      <c r="A283" s="4"/>
      <c r="B283" s="5" t="s">
        <v>29</v>
      </c>
      <c r="C283" s="6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8"/>
    </row>
    <row r="284" spans="1:17" ht="15.75">
      <c r="A284" s="9">
        <v>437</v>
      </c>
      <c r="B284" s="10" t="s">
        <v>117</v>
      </c>
      <c r="C284" s="11">
        <v>150</v>
      </c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3"/>
    </row>
    <row r="285" spans="1:17" ht="15.75">
      <c r="A285" s="9"/>
      <c r="B285" s="12" t="s">
        <v>93</v>
      </c>
      <c r="C285" s="14">
        <v>75</v>
      </c>
      <c r="D285" s="12">
        <v>15.4</v>
      </c>
      <c r="E285" s="12">
        <v>1.5</v>
      </c>
      <c r="F285" s="12">
        <v>37.1</v>
      </c>
      <c r="G285" s="12">
        <v>224</v>
      </c>
      <c r="H285" s="12">
        <v>0.60799999999999998</v>
      </c>
      <c r="I285" s="12"/>
      <c r="J285" s="12"/>
      <c r="K285" s="12"/>
      <c r="L285" s="12">
        <v>86.3</v>
      </c>
      <c r="M285" s="12"/>
      <c r="N285" s="12"/>
      <c r="O285" s="13">
        <v>5.0999999999999996</v>
      </c>
    </row>
    <row r="286" spans="1:17" ht="15.75">
      <c r="A286" s="9"/>
      <c r="B286" s="12" t="s">
        <v>34</v>
      </c>
      <c r="C286" s="14">
        <v>2</v>
      </c>
      <c r="D286" s="12"/>
      <c r="E286" s="12"/>
      <c r="F286" s="12"/>
      <c r="G286" s="12"/>
      <c r="H286" s="12"/>
      <c r="I286" s="12"/>
      <c r="J286" s="12"/>
      <c r="K286" s="12"/>
      <c r="L286" s="12">
        <v>7.36</v>
      </c>
      <c r="M286" s="12">
        <v>1.5</v>
      </c>
      <c r="N286" s="12">
        <v>0.44</v>
      </c>
      <c r="O286" s="13">
        <v>5.8000000000000003E-2</v>
      </c>
    </row>
    <row r="287" spans="1:17" ht="15.75">
      <c r="A287" s="9">
        <v>658</v>
      </c>
      <c r="B287" s="10" t="s">
        <v>47</v>
      </c>
      <c r="C287" s="11">
        <v>80</v>
      </c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3"/>
    </row>
    <row r="288" spans="1:17" ht="15.75">
      <c r="A288" s="9"/>
      <c r="B288" s="12" t="s">
        <v>48</v>
      </c>
      <c r="C288" s="14">
        <v>80</v>
      </c>
      <c r="D288" s="12">
        <v>14.9</v>
      </c>
      <c r="E288" s="12">
        <v>12.8</v>
      </c>
      <c r="F288" s="12"/>
      <c r="G288" s="12">
        <v>174</v>
      </c>
      <c r="H288" s="12">
        <v>4.8000000000000001E-2</v>
      </c>
      <c r="I288" s="12"/>
      <c r="J288" s="12"/>
      <c r="K288" s="12">
        <v>0.32</v>
      </c>
      <c r="L288" s="12">
        <v>7.2</v>
      </c>
      <c r="M288" s="12">
        <v>150</v>
      </c>
      <c r="N288" s="12">
        <v>17.600000000000001</v>
      </c>
      <c r="O288" s="13">
        <v>2.16</v>
      </c>
    </row>
    <row r="289" spans="1:17" ht="15.75">
      <c r="A289" s="9"/>
      <c r="B289" s="12" t="s">
        <v>37</v>
      </c>
      <c r="C289" s="14">
        <v>14</v>
      </c>
      <c r="D289" s="12">
        <v>1.1200000000000001</v>
      </c>
      <c r="E289" s="12">
        <v>0.14000000000000001</v>
      </c>
      <c r="F289" s="12">
        <v>6.8739999999999997</v>
      </c>
      <c r="G289" s="12">
        <v>33.32</v>
      </c>
      <c r="H289" s="12">
        <v>2.24E-2</v>
      </c>
      <c r="I289" s="12"/>
      <c r="J289" s="12"/>
      <c r="K289" s="12">
        <v>0.182</v>
      </c>
      <c r="L289" s="12">
        <v>3.22</v>
      </c>
      <c r="M289" s="12">
        <v>12.46</v>
      </c>
      <c r="N289" s="12">
        <v>4.76</v>
      </c>
      <c r="O289" s="13">
        <v>0.28000000000000003</v>
      </c>
    </row>
    <row r="290" spans="1:17" ht="15.75">
      <c r="A290" s="9"/>
      <c r="B290" s="12" t="s">
        <v>34</v>
      </c>
      <c r="C290" s="14">
        <v>2</v>
      </c>
      <c r="D290" s="12"/>
      <c r="E290" s="12"/>
      <c r="F290" s="12"/>
      <c r="G290" s="12"/>
      <c r="H290" s="12"/>
      <c r="I290" s="12"/>
      <c r="J290" s="12"/>
      <c r="K290" s="12"/>
      <c r="L290" s="12">
        <v>7.36</v>
      </c>
      <c r="M290" s="12">
        <v>1.5</v>
      </c>
      <c r="N290" s="12">
        <v>0.44</v>
      </c>
      <c r="O290" s="13">
        <v>5.8000000000000003E-2</v>
      </c>
    </row>
    <row r="291" spans="1:17" ht="15.75">
      <c r="A291" s="9"/>
      <c r="B291" s="12" t="s">
        <v>46</v>
      </c>
      <c r="C291" s="14">
        <v>3</v>
      </c>
      <c r="D291" s="12"/>
      <c r="E291" s="12">
        <v>3</v>
      </c>
      <c r="F291" s="12"/>
      <c r="G291" s="12">
        <v>27</v>
      </c>
      <c r="H291" s="12"/>
      <c r="I291" s="12"/>
      <c r="J291" s="12"/>
      <c r="K291" s="12">
        <v>1.32</v>
      </c>
      <c r="L291" s="12"/>
      <c r="M291" s="12">
        <v>0.06</v>
      </c>
      <c r="N291" s="12"/>
      <c r="O291" s="13"/>
    </row>
    <row r="292" spans="1:17" ht="15.75">
      <c r="A292" s="9">
        <v>948</v>
      </c>
      <c r="B292" s="10" t="s">
        <v>62</v>
      </c>
      <c r="C292" s="11">
        <v>200</v>
      </c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3"/>
    </row>
    <row r="293" spans="1:17" ht="15.75">
      <c r="A293" s="9"/>
      <c r="B293" s="12" t="s">
        <v>63</v>
      </c>
      <c r="C293" s="14">
        <v>30</v>
      </c>
      <c r="D293" s="12"/>
      <c r="E293" s="12"/>
      <c r="F293" s="12">
        <v>2.1</v>
      </c>
      <c r="G293" s="12">
        <v>7.89</v>
      </c>
      <c r="H293" s="12"/>
      <c r="I293" s="12"/>
      <c r="J293" s="12"/>
      <c r="K293" s="12"/>
      <c r="L293" s="12"/>
      <c r="M293" s="12"/>
      <c r="N293" s="12"/>
      <c r="O293" s="13"/>
    </row>
    <row r="294" spans="1:17" ht="15.75">
      <c r="A294" s="9"/>
      <c r="B294" s="12" t="s">
        <v>33</v>
      </c>
      <c r="C294" s="14">
        <v>10</v>
      </c>
      <c r="D294" s="12"/>
      <c r="E294" s="12"/>
      <c r="F294" s="12">
        <v>9.98</v>
      </c>
      <c r="G294" s="12">
        <v>39.9</v>
      </c>
      <c r="H294" s="12"/>
      <c r="I294" s="12"/>
      <c r="J294" s="12"/>
      <c r="K294" s="12"/>
      <c r="L294" s="12">
        <v>0.3</v>
      </c>
      <c r="M294" s="12"/>
      <c r="N294" s="12"/>
      <c r="O294" s="13">
        <v>0.03</v>
      </c>
    </row>
    <row r="295" spans="1:17" ht="15.75">
      <c r="A295" s="9"/>
      <c r="B295" s="10" t="s">
        <v>51</v>
      </c>
      <c r="C295" s="11">
        <v>30</v>
      </c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3"/>
    </row>
    <row r="296" spans="1:17" ht="15.75">
      <c r="A296" s="9"/>
      <c r="B296" s="50" t="s">
        <v>37</v>
      </c>
      <c r="C296" s="51">
        <v>30</v>
      </c>
      <c r="D296" s="50">
        <v>2.37</v>
      </c>
      <c r="E296" s="50">
        <v>0.3</v>
      </c>
      <c r="F296" s="50">
        <v>14.5</v>
      </c>
      <c r="G296" s="50">
        <v>70.5</v>
      </c>
      <c r="H296" s="50">
        <v>4.8000000000000001E-2</v>
      </c>
      <c r="I296" s="50"/>
      <c r="J296" s="50"/>
      <c r="K296" s="50">
        <v>0.39</v>
      </c>
      <c r="L296" s="50">
        <v>6.9</v>
      </c>
      <c r="M296" s="50">
        <v>26.1</v>
      </c>
      <c r="N296" s="50">
        <v>9.9</v>
      </c>
      <c r="O296" s="46">
        <v>0.6</v>
      </c>
    </row>
    <row r="297" spans="1:17" ht="15.75">
      <c r="A297" s="9"/>
      <c r="B297" s="12"/>
      <c r="C297" s="14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3"/>
    </row>
    <row r="298" spans="1:17" ht="15.75">
      <c r="A298" s="9"/>
      <c r="B298" s="10" t="s">
        <v>41</v>
      </c>
      <c r="C298" s="14"/>
      <c r="D298" s="10">
        <f t="shared" ref="D298:O298" si="10">SUM(D284:D297)</f>
        <v>33.79</v>
      </c>
      <c r="E298" s="10">
        <f t="shared" si="10"/>
        <v>17.740000000000002</v>
      </c>
      <c r="F298" s="10">
        <f t="shared" si="10"/>
        <v>70.554000000000002</v>
      </c>
      <c r="G298" s="10">
        <f t="shared" si="10"/>
        <v>576.6099999999999</v>
      </c>
      <c r="H298" s="10">
        <f t="shared" si="10"/>
        <v>0.72640000000000005</v>
      </c>
      <c r="I298" s="10">
        <f t="shared" si="10"/>
        <v>0</v>
      </c>
      <c r="J298" s="10">
        <f t="shared" si="10"/>
        <v>0</v>
      </c>
      <c r="K298" s="10">
        <f t="shared" si="10"/>
        <v>2.2120000000000002</v>
      </c>
      <c r="L298" s="10">
        <f t="shared" si="10"/>
        <v>118.64</v>
      </c>
      <c r="M298" s="10">
        <f t="shared" si="10"/>
        <v>191.62</v>
      </c>
      <c r="N298" s="10">
        <f t="shared" si="10"/>
        <v>33.140000000000008</v>
      </c>
      <c r="O298" s="17">
        <f t="shared" si="10"/>
        <v>8.2859999999999996</v>
      </c>
      <c r="Q298" s="10">
        <f>G298*100/2350</f>
        <v>24.536595744680849</v>
      </c>
    </row>
    <row r="301" spans="1:17" ht="21">
      <c r="A301" s="57" t="s">
        <v>118</v>
      </c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</row>
    <row r="302" spans="1:17" ht="21">
      <c r="A302" s="57" t="s">
        <v>114</v>
      </c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</row>
    <row r="303" spans="1:17" ht="21">
      <c r="A303" s="57" t="s">
        <v>9</v>
      </c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</row>
    <row r="304" spans="1:17" ht="15.75" customHeight="1">
      <c r="A304" s="58" t="s">
        <v>10</v>
      </c>
      <c r="B304" s="59" t="s">
        <v>11</v>
      </c>
      <c r="C304" s="59" t="s">
        <v>12</v>
      </c>
      <c r="D304" s="60" t="s">
        <v>13</v>
      </c>
      <c r="E304" s="60"/>
      <c r="F304" s="60"/>
      <c r="G304" s="59" t="s">
        <v>14</v>
      </c>
      <c r="H304" s="60" t="s">
        <v>53</v>
      </c>
      <c r="I304" s="60"/>
      <c r="J304" s="60"/>
      <c r="K304" s="60"/>
      <c r="L304" s="61" t="s">
        <v>16</v>
      </c>
      <c r="M304" s="61"/>
      <c r="N304" s="61"/>
      <c r="O304" s="61"/>
    </row>
    <row r="305" spans="1:17" ht="82.5" customHeight="1">
      <c r="A305" s="58"/>
      <c r="B305" s="59"/>
      <c r="C305" s="59"/>
      <c r="D305" s="25" t="s">
        <v>18</v>
      </c>
      <c r="E305" s="25" t="s">
        <v>19</v>
      </c>
      <c r="F305" s="25" t="s">
        <v>20</v>
      </c>
      <c r="G305" s="59"/>
      <c r="H305" s="25" t="s">
        <v>21</v>
      </c>
      <c r="I305" s="25" t="s">
        <v>22</v>
      </c>
      <c r="J305" s="25" t="s">
        <v>23</v>
      </c>
      <c r="K305" s="25" t="s">
        <v>24</v>
      </c>
      <c r="L305" s="25" t="s">
        <v>25</v>
      </c>
      <c r="M305" s="25" t="s">
        <v>26</v>
      </c>
      <c r="N305" s="25" t="s">
        <v>27</v>
      </c>
      <c r="O305" s="26" t="s">
        <v>28</v>
      </c>
    </row>
    <row r="306" spans="1:17" ht="18.75">
      <c r="A306" s="4"/>
      <c r="B306" s="5" t="s">
        <v>29</v>
      </c>
      <c r="C306" s="6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8"/>
    </row>
    <row r="307" spans="1:17" ht="15.75">
      <c r="A307" s="9">
        <v>631</v>
      </c>
      <c r="B307" s="10" t="s">
        <v>82</v>
      </c>
      <c r="C307" s="11">
        <v>230</v>
      </c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3"/>
    </row>
    <row r="308" spans="1:17" ht="15.75">
      <c r="A308" s="9"/>
      <c r="B308" s="12" t="s">
        <v>48</v>
      </c>
      <c r="C308" s="14">
        <v>80</v>
      </c>
      <c r="D308" s="12">
        <v>14.9</v>
      </c>
      <c r="E308" s="12">
        <v>12.8</v>
      </c>
      <c r="F308" s="12"/>
      <c r="G308" s="12">
        <v>174</v>
      </c>
      <c r="H308" s="12">
        <v>4.8000000000000001E-2</v>
      </c>
      <c r="I308" s="12"/>
      <c r="J308" s="12"/>
      <c r="K308" s="12">
        <v>0.32</v>
      </c>
      <c r="L308" s="12">
        <v>7.2</v>
      </c>
      <c r="M308" s="12">
        <v>150</v>
      </c>
      <c r="N308" s="12">
        <v>17.600000000000001</v>
      </c>
      <c r="O308" s="13">
        <v>2.16</v>
      </c>
    </row>
    <row r="309" spans="1:17" ht="15.75">
      <c r="A309" s="9"/>
      <c r="B309" s="12" t="s">
        <v>42</v>
      </c>
      <c r="C309" s="14">
        <v>205</v>
      </c>
      <c r="D309" s="12">
        <v>4.0999999999999996</v>
      </c>
      <c r="E309" s="12">
        <v>0.82</v>
      </c>
      <c r="F309" s="12">
        <v>33.4</v>
      </c>
      <c r="G309" s="12">
        <v>158</v>
      </c>
      <c r="H309" s="12">
        <v>0.246</v>
      </c>
      <c r="I309" s="12">
        <v>41</v>
      </c>
      <c r="J309" s="12">
        <v>6.0000000000000001E-3</v>
      </c>
      <c r="K309" s="12">
        <v>0.20499999999999999</v>
      </c>
      <c r="L309" s="12">
        <v>20.5</v>
      </c>
      <c r="M309" s="12">
        <v>119</v>
      </c>
      <c r="N309" s="12">
        <v>47.2</v>
      </c>
      <c r="O309" s="13">
        <v>1.85</v>
      </c>
    </row>
    <row r="310" spans="1:17" ht="15.75">
      <c r="A310" s="9"/>
      <c r="B310" s="12" t="s">
        <v>44</v>
      </c>
      <c r="C310" s="14">
        <v>18</v>
      </c>
      <c r="D310" s="12">
        <v>0.252</v>
      </c>
      <c r="E310" s="12">
        <v>3.5999999999999997E-2</v>
      </c>
      <c r="F310" s="12">
        <v>1.48</v>
      </c>
      <c r="G310" s="12">
        <v>7.38</v>
      </c>
      <c r="H310" s="12">
        <v>8.9999999999999993E-3</v>
      </c>
      <c r="I310" s="12">
        <v>1.8</v>
      </c>
      <c r="J310" s="12"/>
      <c r="K310" s="12">
        <v>3.5999999999999997E-2</v>
      </c>
      <c r="L310" s="12">
        <v>5.58</v>
      </c>
      <c r="M310" s="12">
        <v>10.4</v>
      </c>
      <c r="N310" s="12">
        <v>2.52</v>
      </c>
      <c r="O310" s="13">
        <v>0.14399999999999999</v>
      </c>
    </row>
    <row r="311" spans="1:17" ht="15.75">
      <c r="A311" s="9"/>
      <c r="B311" s="12" t="s">
        <v>55</v>
      </c>
      <c r="C311" s="14">
        <v>9</v>
      </c>
      <c r="D311" s="12">
        <v>0.432</v>
      </c>
      <c r="E311" s="12"/>
      <c r="F311" s="12">
        <v>1.71</v>
      </c>
      <c r="G311" s="12">
        <v>8.91</v>
      </c>
      <c r="H311" s="12">
        <v>1.2999999999999999E-2</v>
      </c>
      <c r="I311" s="12">
        <v>4.05</v>
      </c>
      <c r="J311" s="12"/>
      <c r="K311" s="12"/>
      <c r="L311" s="12">
        <v>1.8</v>
      </c>
      <c r="M311" s="12"/>
      <c r="N311" s="12"/>
      <c r="O311" s="13">
        <v>0.20699999999999999</v>
      </c>
    </row>
    <row r="312" spans="1:17" ht="15.75">
      <c r="A312" s="9"/>
      <c r="B312" s="12" t="s">
        <v>46</v>
      </c>
      <c r="C312" s="14">
        <v>5</v>
      </c>
      <c r="D312" s="12"/>
      <c r="E312" s="12">
        <v>4.9950000000000001</v>
      </c>
      <c r="F312" s="12"/>
      <c r="G312" s="12">
        <v>44.95</v>
      </c>
      <c r="H312" s="12"/>
      <c r="I312" s="12"/>
      <c r="J312" s="12"/>
      <c r="K312" s="12">
        <v>2.2000000000000002</v>
      </c>
      <c r="L312" s="12"/>
      <c r="M312" s="12">
        <v>0.1</v>
      </c>
      <c r="N312" s="12"/>
      <c r="O312" s="13"/>
    </row>
    <row r="313" spans="1:17" ht="15.75">
      <c r="A313" s="9"/>
      <c r="B313" s="12" t="s">
        <v>49</v>
      </c>
      <c r="C313" s="14">
        <v>2</v>
      </c>
      <c r="D313" s="12"/>
      <c r="E313" s="12"/>
      <c r="F313" s="12"/>
      <c r="G313" s="12"/>
      <c r="H313" s="12"/>
      <c r="I313" s="12"/>
      <c r="J313" s="12"/>
      <c r="K313" s="12"/>
      <c r="L313" s="12">
        <v>7.36</v>
      </c>
      <c r="M313" s="12">
        <v>1.5</v>
      </c>
      <c r="N313" s="12">
        <v>0.44</v>
      </c>
      <c r="O313" s="13">
        <v>5.8000000000000003E-2</v>
      </c>
    </row>
    <row r="314" spans="1:17" ht="15.75">
      <c r="A314" s="9"/>
      <c r="B314" s="10" t="s">
        <v>64</v>
      </c>
      <c r="C314" s="11">
        <v>40</v>
      </c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3"/>
    </row>
    <row r="315" spans="1:17" ht="15.75">
      <c r="A315" s="9"/>
      <c r="B315" s="12" t="s">
        <v>37</v>
      </c>
      <c r="C315" s="14">
        <v>40</v>
      </c>
      <c r="D315" s="12">
        <v>3.16</v>
      </c>
      <c r="E315" s="12">
        <v>0.4</v>
      </c>
      <c r="F315" s="12">
        <v>19.3</v>
      </c>
      <c r="G315" s="12">
        <v>94</v>
      </c>
      <c r="H315" s="12">
        <v>6.4000000000000001E-2</v>
      </c>
      <c r="I315" s="12"/>
      <c r="J315" s="12"/>
      <c r="K315" s="12">
        <v>0.52</v>
      </c>
      <c r="L315" s="12">
        <v>9.1999999999999993</v>
      </c>
      <c r="M315" s="12">
        <v>34.799999999999997</v>
      </c>
      <c r="N315" s="12">
        <v>13.2</v>
      </c>
      <c r="O315" s="13">
        <v>0.8</v>
      </c>
    </row>
    <row r="316" spans="1:17" ht="15.75">
      <c r="A316" s="9" t="s">
        <v>119</v>
      </c>
      <c r="B316" s="10" t="s">
        <v>50</v>
      </c>
      <c r="C316" s="11">
        <v>200</v>
      </c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3"/>
    </row>
    <row r="317" spans="1:17" ht="15.75">
      <c r="A317" s="9"/>
      <c r="B317" s="50" t="s">
        <v>40</v>
      </c>
      <c r="C317" s="51">
        <v>1</v>
      </c>
      <c r="D317" s="50">
        <v>0.2</v>
      </c>
      <c r="E317" s="50">
        <v>5.0999999999999997E-2</v>
      </c>
      <c r="F317" s="50">
        <v>0.04</v>
      </c>
      <c r="G317" s="50">
        <v>1.409</v>
      </c>
      <c r="H317" s="50">
        <v>6.9999999999999999E-4</v>
      </c>
      <c r="I317" s="50">
        <v>0.1</v>
      </c>
      <c r="J317" s="50">
        <v>0.5</v>
      </c>
      <c r="K317" s="50"/>
      <c r="L317" s="50">
        <v>4.95</v>
      </c>
      <c r="M317" s="50">
        <v>8.24</v>
      </c>
      <c r="N317" s="50">
        <v>4.4000000000000004</v>
      </c>
      <c r="O317" s="46">
        <v>0.82</v>
      </c>
    </row>
    <row r="318" spans="1:17" ht="15.75">
      <c r="A318" s="9"/>
      <c r="B318" s="12" t="s">
        <v>33</v>
      </c>
      <c r="C318" s="14">
        <v>15</v>
      </c>
      <c r="D318" s="12"/>
      <c r="E318" s="12"/>
      <c r="F318" s="12">
        <v>14.97</v>
      </c>
      <c r="G318" s="12">
        <v>59.85</v>
      </c>
      <c r="H318" s="12"/>
      <c r="I318" s="12"/>
      <c r="J318" s="12"/>
      <c r="K318" s="12"/>
      <c r="L318" s="12">
        <v>0.45</v>
      </c>
      <c r="M318" s="12"/>
      <c r="N318" s="12"/>
      <c r="O318" s="13">
        <v>4.4999999999999998E-2</v>
      </c>
    </row>
    <row r="319" spans="1:17" ht="15.75">
      <c r="A319" s="9"/>
      <c r="B319" s="12"/>
      <c r="C319" s="14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3"/>
    </row>
    <row r="320" spans="1:17" ht="15.75">
      <c r="A320" s="9"/>
      <c r="B320" s="10" t="s">
        <v>41</v>
      </c>
      <c r="C320" s="14"/>
      <c r="D320" s="10">
        <f t="shared" ref="D320:O320" si="11">SUM(D307:D318)</f>
        <v>23.043999999999997</v>
      </c>
      <c r="E320" s="10">
        <f t="shared" si="11"/>
        <v>19.101999999999997</v>
      </c>
      <c r="F320" s="10">
        <f t="shared" si="11"/>
        <v>70.900000000000006</v>
      </c>
      <c r="G320" s="10">
        <f t="shared" si="11"/>
        <v>548.49900000000002</v>
      </c>
      <c r="H320" s="10">
        <f t="shared" si="11"/>
        <v>0.38069999999999998</v>
      </c>
      <c r="I320" s="10">
        <f t="shared" si="11"/>
        <v>46.949999999999996</v>
      </c>
      <c r="J320" s="10">
        <f t="shared" si="11"/>
        <v>0.50600000000000001</v>
      </c>
      <c r="K320" s="10">
        <f t="shared" si="11"/>
        <v>3.2810000000000001</v>
      </c>
      <c r="L320" s="10">
        <f t="shared" si="11"/>
        <v>57.040000000000006</v>
      </c>
      <c r="M320" s="10">
        <f t="shared" si="11"/>
        <v>324.04000000000002</v>
      </c>
      <c r="N320" s="10">
        <f t="shared" si="11"/>
        <v>85.360000000000014</v>
      </c>
      <c r="O320" s="17">
        <f t="shared" si="11"/>
        <v>6.0839999999999996</v>
      </c>
      <c r="Q320" s="10">
        <f>G320*100/2350</f>
        <v>23.340382978723405</v>
      </c>
    </row>
    <row r="323" spans="1:15" ht="21">
      <c r="A323" s="57" t="s">
        <v>123</v>
      </c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</row>
    <row r="324" spans="1:15" ht="21">
      <c r="A324" s="57" t="s">
        <v>114</v>
      </c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</row>
    <row r="325" spans="1:15" ht="21">
      <c r="A325" s="57" t="s">
        <v>9</v>
      </c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</row>
    <row r="326" spans="1:15" ht="15.75" customHeight="1">
      <c r="A326" s="58" t="s">
        <v>10</v>
      </c>
      <c r="B326" s="59" t="s">
        <v>11</v>
      </c>
      <c r="C326" s="59" t="s">
        <v>12</v>
      </c>
      <c r="D326" s="60" t="s">
        <v>13</v>
      </c>
      <c r="E326" s="60"/>
      <c r="F326" s="60"/>
      <c r="G326" s="59" t="s">
        <v>14</v>
      </c>
      <c r="H326" s="60" t="s">
        <v>53</v>
      </c>
      <c r="I326" s="60"/>
      <c r="J326" s="60"/>
      <c r="K326" s="60"/>
      <c r="L326" s="61" t="s">
        <v>16</v>
      </c>
      <c r="M326" s="61"/>
      <c r="N326" s="61"/>
      <c r="O326" s="61"/>
    </row>
    <row r="327" spans="1:15" ht="74.25" customHeight="1">
      <c r="A327" s="58"/>
      <c r="B327" s="59"/>
      <c r="C327" s="59"/>
      <c r="D327" s="25" t="s">
        <v>18</v>
      </c>
      <c r="E327" s="25" t="s">
        <v>19</v>
      </c>
      <c r="F327" s="25" t="s">
        <v>20</v>
      </c>
      <c r="G327" s="59"/>
      <c r="H327" s="25" t="s">
        <v>21</v>
      </c>
      <c r="I327" s="25" t="s">
        <v>22</v>
      </c>
      <c r="J327" s="25" t="s">
        <v>23</v>
      </c>
      <c r="K327" s="25" t="s">
        <v>24</v>
      </c>
      <c r="L327" s="25" t="s">
        <v>25</v>
      </c>
      <c r="M327" s="25" t="s">
        <v>26</v>
      </c>
      <c r="N327" s="25" t="s">
        <v>27</v>
      </c>
      <c r="O327" s="26" t="s">
        <v>28</v>
      </c>
    </row>
    <row r="328" spans="1:15" ht="18.75">
      <c r="A328" s="4"/>
      <c r="B328" s="5" t="s">
        <v>29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8"/>
    </row>
    <row r="329" spans="1:15" ht="15.75">
      <c r="A329" s="9">
        <v>405</v>
      </c>
      <c r="B329" s="10" t="s">
        <v>120</v>
      </c>
      <c r="C329" s="11">
        <v>150</v>
      </c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3"/>
    </row>
    <row r="330" spans="1:15" ht="15.75">
      <c r="A330" s="9"/>
      <c r="B330" s="12" t="s">
        <v>107</v>
      </c>
      <c r="C330" s="14">
        <v>40</v>
      </c>
      <c r="D330" s="12">
        <v>2.8</v>
      </c>
      <c r="E330" s="12">
        <v>0.4</v>
      </c>
      <c r="F330" s="12">
        <v>29.6</v>
      </c>
      <c r="G330" s="12">
        <v>133.19999999999999</v>
      </c>
      <c r="H330" s="12">
        <v>3.2000000000000001E-2</v>
      </c>
      <c r="I330" s="12"/>
      <c r="J330" s="12"/>
      <c r="K330" s="12">
        <v>0.16</v>
      </c>
      <c r="L330" s="12">
        <v>3.2</v>
      </c>
      <c r="M330" s="12">
        <v>60</v>
      </c>
      <c r="N330" s="12">
        <v>20</v>
      </c>
      <c r="O330" s="13">
        <v>0.4</v>
      </c>
    </row>
    <row r="331" spans="1:15" ht="15.75">
      <c r="A331" s="9"/>
      <c r="B331" s="12" t="s">
        <v>34</v>
      </c>
      <c r="C331" s="14">
        <v>2</v>
      </c>
      <c r="D331" s="12"/>
      <c r="E331" s="12"/>
      <c r="F331" s="12"/>
      <c r="G331" s="12"/>
      <c r="H331" s="12"/>
      <c r="I331" s="12"/>
      <c r="J331" s="12"/>
      <c r="K331" s="12"/>
      <c r="L331" s="12">
        <v>7.36</v>
      </c>
      <c r="M331" s="12">
        <v>1.5</v>
      </c>
      <c r="N331" s="12">
        <v>0.44</v>
      </c>
      <c r="O331" s="13">
        <v>5.8000000000000003E-2</v>
      </c>
    </row>
    <row r="332" spans="1:15" ht="15.75">
      <c r="A332" s="9">
        <v>517</v>
      </c>
      <c r="B332" s="10" t="s">
        <v>121</v>
      </c>
      <c r="C332" s="11">
        <v>80</v>
      </c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3"/>
    </row>
    <row r="333" spans="1:15" ht="15.75">
      <c r="A333" s="9"/>
      <c r="B333" s="12" t="s">
        <v>122</v>
      </c>
      <c r="C333" s="14">
        <v>91</v>
      </c>
      <c r="D333" s="12">
        <v>18.7</v>
      </c>
      <c r="E333" s="12">
        <v>5.92</v>
      </c>
      <c r="F333" s="12"/>
      <c r="G333" s="12">
        <v>127</v>
      </c>
      <c r="H333" s="12">
        <v>0.182</v>
      </c>
      <c r="I333" s="12">
        <v>0.81899999999999995</v>
      </c>
      <c r="J333" s="12">
        <v>2.7E-2</v>
      </c>
      <c r="K333" s="12">
        <v>1.37</v>
      </c>
      <c r="L333" s="12">
        <v>18.2</v>
      </c>
      <c r="M333" s="12">
        <v>182</v>
      </c>
      <c r="N333" s="12">
        <v>27.3</v>
      </c>
      <c r="O333" s="13">
        <v>0.54600000000000004</v>
      </c>
    </row>
    <row r="334" spans="1:15" ht="15.75">
      <c r="A334" s="9"/>
      <c r="B334" s="12" t="s">
        <v>45</v>
      </c>
      <c r="C334" s="14">
        <v>18</v>
      </c>
      <c r="D334" s="12">
        <v>0.23400000000000001</v>
      </c>
      <c r="E334" s="12">
        <v>1.7999999999999999E-2</v>
      </c>
      <c r="F334" s="12">
        <v>1.24</v>
      </c>
      <c r="G334" s="12">
        <v>6.3</v>
      </c>
      <c r="H334" s="12">
        <v>1.0999999999999999E-2</v>
      </c>
      <c r="I334" s="12">
        <v>0.9</v>
      </c>
      <c r="J334" s="12">
        <v>0.36</v>
      </c>
      <c r="K334" s="12">
        <v>7.1999999999999995E-2</v>
      </c>
      <c r="L334" s="12">
        <v>4.8600000000000003</v>
      </c>
      <c r="M334" s="12">
        <v>9.9</v>
      </c>
      <c r="N334" s="12">
        <v>6.84</v>
      </c>
      <c r="O334" s="13">
        <v>0.126</v>
      </c>
    </row>
    <row r="335" spans="1:15" ht="15.75">
      <c r="A335" s="9"/>
      <c r="B335" s="12" t="s">
        <v>44</v>
      </c>
      <c r="C335" s="14">
        <v>8</v>
      </c>
      <c r="D335" s="12">
        <v>0.112</v>
      </c>
      <c r="E335" s="12">
        <v>1.6E-2</v>
      </c>
      <c r="F335" s="12">
        <v>0.65600000000000003</v>
      </c>
      <c r="G335" s="12">
        <v>3.28</v>
      </c>
      <c r="H335" s="12">
        <v>4.0000000000000001E-3</v>
      </c>
      <c r="I335" s="12">
        <v>0.8</v>
      </c>
      <c r="J335" s="12"/>
      <c r="K335" s="12">
        <v>1.6E-2</v>
      </c>
      <c r="L335" s="12">
        <v>2.48</v>
      </c>
      <c r="M335" s="12">
        <v>4.6399999999999997</v>
      </c>
      <c r="N335" s="12">
        <v>1.1200000000000001</v>
      </c>
      <c r="O335" s="13">
        <v>6.4000000000000001E-2</v>
      </c>
    </row>
    <row r="336" spans="1:15" ht="15.75">
      <c r="A336" s="9"/>
      <c r="B336" s="12" t="s">
        <v>55</v>
      </c>
      <c r="C336" s="14">
        <v>8</v>
      </c>
      <c r="D336" s="12">
        <v>0.38400000000000001</v>
      </c>
      <c r="E336" s="12"/>
      <c r="F336" s="12">
        <v>1.52</v>
      </c>
      <c r="G336" s="12">
        <v>8.16</v>
      </c>
      <c r="H336" s="12">
        <v>1.2E-2</v>
      </c>
      <c r="I336" s="12">
        <v>3.6</v>
      </c>
      <c r="J336" s="12">
        <v>2.4E-2</v>
      </c>
      <c r="K336" s="12">
        <v>0.08</v>
      </c>
      <c r="L336" s="12">
        <v>1.6</v>
      </c>
      <c r="M336" s="12">
        <v>5.44</v>
      </c>
      <c r="N336" s="12">
        <v>4</v>
      </c>
      <c r="O336" s="13">
        <v>0.184</v>
      </c>
    </row>
    <row r="337" spans="1:17" ht="15.75">
      <c r="A337" s="9"/>
      <c r="B337" s="12" t="s">
        <v>46</v>
      </c>
      <c r="C337" s="14">
        <v>5</v>
      </c>
      <c r="D337" s="12"/>
      <c r="E337" s="12">
        <v>4.9950000000000001</v>
      </c>
      <c r="F337" s="12"/>
      <c r="G337" s="12">
        <v>44.95</v>
      </c>
      <c r="H337" s="12"/>
      <c r="I337" s="12"/>
      <c r="J337" s="12"/>
      <c r="K337" s="12">
        <v>2.2000000000000002</v>
      </c>
      <c r="L337" s="12"/>
      <c r="M337" s="12">
        <v>0.1</v>
      </c>
      <c r="N337" s="12"/>
      <c r="O337" s="13"/>
    </row>
    <row r="338" spans="1:17" ht="15.75">
      <c r="A338" s="9"/>
      <c r="B338" s="12" t="s">
        <v>34</v>
      </c>
      <c r="C338" s="14">
        <v>2</v>
      </c>
      <c r="D338" s="12"/>
      <c r="E338" s="12"/>
      <c r="F338" s="12"/>
      <c r="G338" s="12"/>
      <c r="H338" s="12"/>
      <c r="I338" s="12"/>
      <c r="J338" s="12"/>
      <c r="K338" s="12"/>
      <c r="L338" s="12">
        <v>7.36</v>
      </c>
      <c r="M338" s="12">
        <v>1.5</v>
      </c>
      <c r="N338" s="12">
        <v>0.44</v>
      </c>
      <c r="O338" s="13">
        <v>5.8000000000000003E-2</v>
      </c>
    </row>
    <row r="339" spans="1:17" ht="15.75">
      <c r="A339" s="9"/>
      <c r="B339" s="10" t="s">
        <v>56</v>
      </c>
      <c r="C339" s="11">
        <v>50</v>
      </c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3"/>
    </row>
    <row r="340" spans="1:17" ht="15.75">
      <c r="A340" s="9"/>
      <c r="B340" s="12" t="s">
        <v>37</v>
      </c>
      <c r="C340" s="14">
        <v>40</v>
      </c>
      <c r="D340" s="12">
        <v>3.16</v>
      </c>
      <c r="E340" s="12">
        <v>0.4</v>
      </c>
      <c r="F340" s="12">
        <v>19.3</v>
      </c>
      <c r="G340" s="12">
        <v>94</v>
      </c>
      <c r="H340" s="12">
        <v>6.4000000000000001E-2</v>
      </c>
      <c r="I340" s="12"/>
      <c r="J340" s="12"/>
      <c r="K340" s="12">
        <v>0.52</v>
      </c>
      <c r="L340" s="12">
        <v>9.1999999999999993</v>
      </c>
      <c r="M340" s="12">
        <v>34.799999999999997</v>
      </c>
      <c r="N340" s="12">
        <v>13.2</v>
      </c>
      <c r="O340" s="13">
        <v>0.8</v>
      </c>
    </row>
    <row r="341" spans="1:17" ht="15.75">
      <c r="A341" s="9"/>
      <c r="B341" s="12" t="s">
        <v>35</v>
      </c>
      <c r="C341" s="14">
        <v>10</v>
      </c>
      <c r="D341" s="12">
        <v>0.08</v>
      </c>
      <c r="E341" s="12">
        <v>7.25</v>
      </c>
      <c r="F341" s="12">
        <v>0.13</v>
      </c>
      <c r="G341" s="12">
        <v>66.099999999999994</v>
      </c>
      <c r="H341" s="12">
        <v>1E-3</v>
      </c>
      <c r="I341" s="12"/>
      <c r="J341" s="12">
        <v>45</v>
      </c>
      <c r="K341" s="12">
        <v>0.1</v>
      </c>
      <c r="L341" s="12">
        <v>2.1</v>
      </c>
      <c r="M341" s="12">
        <v>3</v>
      </c>
      <c r="N341" s="12">
        <v>0.04</v>
      </c>
      <c r="O341" s="13">
        <v>0.02</v>
      </c>
    </row>
    <row r="342" spans="1:17" ht="15.75">
      <c r="A342" s="9" t="s">
        <v>119</v>
      </c>
      <c r="B342" s="48" t="s">
        <v>50</v>
      </c>
      <c r="C342" s="49">
        <v>200</v>
      </c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46"/>
    </row>
    <row r="343" spans="1:17" ht="15.75">
      <c r="A343" s="9"/>
      <c r="B343" s="12" t="s">
        <v>40</v>
      </c>
      <c r="C343" s="14">
        <v>1</v>
      </c>
      <c r="D343" s="12">
        <v>0.2</v>
      </c>
      <c r="E343" s="12">
        <v>5.0999999999999997E-2</v>
      </c>
      <c r="F343" s="12">
        <v>0.04</v>
      </c>
      <c r="G343" s="12">
        <v>1.409</v>
      </c>
      <c r="H343" s="12">
        <v>6.9999999999999999E-4</v>
      </c>
      <c r="I343" s="12">
        <v>0.1</v>
      </c>
      <c r="J343" s="12">
        <v>0.5</v>
      </c>
      <c r="K343" s="12"/>
      <c r="L343" s="12">
        <v>4.95</v>
      </c>
      <c r="M343" s="12">
        <v>8.24</v>
      </c>
      <c r="N343" s="12">
        <v>4.4000000000000004</v>
      </c>
      <c r="O343" s="13">
        <v>0.82</v>
      </c>
    </row>
    <row r="344" spans="1:17" ht="15.75">
      <c r="A344" s="9"/>
      <c r="B344" s="12" t="s">
        <v>33</v>
      </c>
      <c r="C344" s="14">
        <v>15</v>
      </c>
      <c r="D344" s="12"/>
      <c r="E344" s="12"/>
      <c r="F344" s="12">
        <v>14.97</v>
      </c>
      <c r="G344" s="12">
        <v>59.85</v>
      </c>
      <c r="H344" s="12"/>
      <c r="I344" s="12"/>
      <c r="J344" s="12"/>
      <c r="K344" s="12"/>
      <c r="L344" s="12">
        <v>0.45</v>
      </c>
      <c r="M344" s="12"/>
      <c r="N344" s="12"/>
      <c r="O344" s="13">
        <v>4.4999999999999998E-2</v>
      </c>
    </row>
    <row r="345" spans="1:17" ht="15.75">
      <c r="A345" s="9"/>
      <c r="B345" s="12"/>
      <c r="C345" s="14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3"/>
    </row>
    <row r="346" spans="1:17" ht="15.75">
      <c r="A346" s="9"/>
      <c r="B346" s="10" t="s">
        <v>41</v>
      </c>
      <c r="C346" s="14"/>
      <c r="D346" s="10">
        <f t="shared" ref="D346:O346" si="12">SUM(D329:D344)</f>
        <v>25.669999999999998</v>
      </c>
      <c r="E346" s="10">
        <f t="shared" si="12"/>
        <v>19.05</v>
      </c>
      <c r="F346" s="10">
        <f t="shared" si="12"/>
        <v>67.456000000000003</v>
      </c>
      <c r="G346" s="10">
        <f t="shared" si="12"/>
        <v>544.24900000000002</v>
      </c>
      <c r="H346" s="10">
        <f t="shared" si="12"/>
        <v>0.30670000000000003</v>
      </c>
      <c r="I346" s="10">
        <f t="shared" si="12"/>
        <v>6.2189999999999994</v>
      </c>
      <c r="J346" s="10">
        <f t="shared" si="12"/>
        <v>45.911000000000001</v>
      </c>
      <c r="K346" s="10">
        <f t="shared" si="12"/>
        <v>4.5180000000000007</v>
      </c>
      <c r="L346" s="10">
        <f t="shared" si="12"/>
        <v>61.76</v>
      </c>
      <c r="M346" s="10">
        <f t="shared" si="12"/>
        <v>311.12000000000006</v>
      </c>
      <c r="N346" s="10">
        <f t="shared" si="12"/>
        <v>77.78</v>
      </c>
      <c r="O346" s="17">
        <f t="shared" si="12"/>
        <v>3.1209999999999996</v>
      </c>
      <c r="Q346" s="10">
        <f>G346*100/2350</f>
        <v>23.159531914893616</v>
      </c>
    </row>
    <row r="349" spans="1:17" ht="21">
      <c r="A349" s="57" t="s">
        <v>124</v>
      </c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</row>
    <row r="350" spans="1:17" ht="21">
      <c r="A350" s="57" t="s">
        <v>114</v>
      </c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</row>
    <row r="351" spans="1:17" ht="21">
      <c r="A351" s="57" t="s">
        <v>9</v>
      </c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</row>
    <row r="352" spans="1:17" ht="15.75" customHeight="1">
      <c r="A352" s="58" t="s">
        <v>10</v>
      </c>
      <c r="B352" s="59" t="s">
        <v>11</v>
      </c>
      <c r="C352" s="59" t="s">
        <v>12</v>
      </c>
      <c r="D352" s="60" t="s">
        <v>13</v>
      </c>
      <c r="E352" s="60"/>
      <c r="F352" s="60"/>
      <c r="G352" s="59" t="s">
        <v>14</v>
      </c>
      <c r="H352" s="60" t="s">
        <v>53</v>
      </c>
      <c r="I352" s="60"/>
      <c r="J352" s="60"/>
      <c r="K352" s="60"/>
      <c r="L352" s="61" t="s">
        <v>16</v>
      </c>
      <c r="M352" s="61"/>
      <c r="N352" s="61"/>
      <c r="O352" s="61"/>
    </row>
    <row r="353" spans="1:17" ht="78" customHeight="1">
      <c r="A353" s="58"/>
      <c r="B353" s="59"/>
      <c r="C353" s="59"/>
      <c r="D353" s="25" t="s">
        <v>18</v>
      </c>
      <c r="E353" s="25" t="s">
        <v>19</v>
      </c>
      <c r="F353" s="25" t="s">
        <v>20</v>
      </c>
      <c r="G353" s="59"/>
      <c r="H353" s="25" t="s">
        <v>21</v>
      </c>
      <c r="I353" s="25" t="s">
        <v>22</v>
      </c>
      <c r="J353" s="25" t="s">
        <v>23</v>
      </c>
      <c r="K353" s="25" t="s">
        <v>24</v>
      </c>
      <c r="L353" s="25" t="s">
        <v>25</v>
      </c>
      <c r="M353" s="25" t="s">
        <v>26</v>
      </c>
      <c r="N353" s="25" t="s">
        <v>27</v>
      </c>
      <c r="O353" s="26" t="s">
        <v>28</v>
      </c>
    </row>
    <row r="354" spans="1:17" ht="18.75">
      <c r="A354" s="4"/>
      <c r="B354" s="5" t="s">
        <v>29</v>
      </c>
      <c r="C354" s="6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8"/>
    </row>
    <row r="355" spans="1:17" ht="15.75">
      <c r="A355" s="9">
        <v>245</v>
      </c>
      <c r="B355" s="10" t="s">
        <v>115</v>
      </c>
      <c r="C355" s="11">
        <v>230</v>
      </c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3"/>
    </row>
    <row r="356" spans="1:17" ht="15.75">
      <c r="A356" s="9"/>
      <c r="B356" s="12" t="s">
        <v>83</v>
      </c>
      <c r="C356" s="14">
        <v>70</v>
      </c>
      <c r="D356" s="12">
        <v>13</v>
      </c>
      <c r="E356" s="12">
        <v>11.2</v>
      </c>
      <c r="F356" s="12"/>
      <c r="G356" s="12">
        <v>153</v>
      </c>
      <c r="H356" s="12">
        <v>4.2000000000000003E-2</v>
      </c>
      <c r="I356" s="12"/>
      <c r="J356" s="12"/>
      <c r="K356" s="12">
        <v>0.28000000000000003</v>
      </c>
      <c r="L356" s="12">
        <v>6.3</v>
      </c>
      <c r="M356" s="12">
        <v>132</v>
      </c>
      <c r="N356" s="12">
        <v>15.4</v>
      </c>
      <c r="O356" s="13">
        <v>1.89</v>
      </c>
    </row>
    <row r="357" spans="1:17" ht="15.75">
      <c r="A357" s="9"/>
      <c r="B357" s="12" t="s">
        <v>107</v>
      </c>
      <c r="C357" s="14">
        <v>50</v>
      </c>
      <c r="D357" s="12">
        <v>3.5</v>
      </c>
      <c r="E357" s="12">
        <v>0.5</v>
      </c>
      <c r="F357" s="12">
        <v>37</v>
      </c>
      <c r="G357" s="12">
        <v>167</v>
      </c>
      <c r="H357" s="12">
        <v>0.04</v>
      </c>
      <c r="I357" s="12"/>
      <c r="J357" s="12"/>
      <c r="K357" s="12">
        <v>0.2</v>
      </c>
      <c r="L357" s="12">
        <v>4</v>
      </c>
      <c r="M357" s="12">
        <v>75</v>
      </c>
      <c r="N357" s="12">
        <v>25</v>
      </c>
      <c r="O357" s="13">
        <v>0.5</v>
      </c>
    </row>
    <row r="358" spans="1:17" ht="15.75">
      <c r="A358" s="9"/>
      <c r="B358" s="12" t="s">
        <v>46</v>
      </c>
      <c r="C358" s="14">
        <v>5</v>
      </c>
      <c r="D358" s="12"/>
      <c r="E358" s="12">
        <v>4.9950000000000001</v>
      </c>
      <c r="F358" s="12"/>
      <c r="G358" s="12">
        <v>44.95</v>
      </c>
      <c r="H358" s="12"/>
      <c r="I358" s="12"/>
      <c r="J358" s="12"/>
      <c r="K358" s="12">
        <v>2.2000000000000002</v>
      </c>
      <c r="L358" s="12"/>
      <c r="M358" s="12">
        <v>0.1</v>
      </c>
      <c r="N358" s="12"/>
      <c r="O358" s="13"/>
    </row>
    <row r="359" spans="1:17" ht="15.75">
      <c r="A359" s="9"/>
      <c r="B359" s="12" t="s">
        <v>44</v>
      </c>
      <c r="C359" s="14">
        <v>10</v>
      </c>
      <c r="D359" s="12">
        <v>0.14000000000000001</v>
      </c>
      <c r="E359" s="12">
        <v>0.02</v>
      </c>
      <c r="F359" s="12">
        <v>0.82</v>
      </c>
      <c r="G359" s="12">
        <v>4.0999999999999996</v>
      </c>
      <c r="H359" s="12">
        <v>5.0000000000000001E-3</v>
      </c>
      <c r="I359" s="12">
        <v>1</v>
      </c>
      <c r="J359" s="12"/>
      <c r="K359" s="12">
        <v>0.02</v>
      </c>
      <c r="L359" s="12">
        <v>3.1</v>
      </c>
      <c r="M359" s="12">
        <v>5.8</v>
      </c>
      <c r="N359" s="12">
        <v>1.4</v>
      </c>
      <c r="O359" s="13">
        <v>0.08</v>
      </c>
    </row>
    <row r="360" spans="1:17" ht="15.75">
      <c r="A360" s="9"/>
      <c r="B360" s="12" t="s">
        <v>45</v>
      </c>
      <c r="C360" s="14">
        <v>23</v>
      </c>
      <c r="D360" s="12">
        <v>0.29899999999999999</v>
      </c>
      <c r="E360" s="12">
        <v>2.3E-2</v>
      </c>
      <c r="F360" s="12">
        <v>1.59</v>
      </c>
      <c r="G360" s="12">
        <v>8.0500000000000007</v>
      </c>
      <c r="H360" s="12">
        <v>1.4E-2</v>
      </c>
      <c r="I360" s="12">
        <v>1.1499999999999999</v>
      </c>
      <c r="J360" s="12">
        <v>460</v>
      </c>
      <c r="K360" s="12">
        <v>9.1999999999999998E-2</v>
      </c>
      <c r="L360" s="12">
        <v>6.21</v>
      </c>
      <c r="M360" s="12">
        <v>12.7</v>
      </c>
      <c r="N360" s="12">
        <v>8.74</v>
      </c>
      <c r="O360" s="13">
        <v>0.161</v>
      </c>
    </row>
    <row r="361" spans="1:17" ht="15.75">
      <c r="A361" s="9"/>
      <c r="B361" s="12" t="s">
        <v>34</v>
      </c>
      <c r="C361" s="14">
        <v>2</v>
      </c>
      <c r="D361" s="12"/>
      <c r="E361" s="12"/>
      <c r="F361" s="12"/>
      <c r="G361" s="12"/>
      <c r="H361" s="12"/>
      <c r="I361" s="12"/>
      <c r="J361" s="12"/>
      <c r="K361" s="12"/>
      <c r="L361" s="12">
        <v>7.36</v>
      </c>
      <c r="M361" s="12">
        <v>1.5</v>
      </c>
      <c r="N361" s="12">
        <v>0.44</v>
      </c>
      <c r="O361" s="13">
        <v>5.8000000000000003E-2</v>
      </c>
    </row>
    <row r="362" spans="1:17" ht="15.75">
      <c r="A362" s="9"/>
      <c r="B362" s="48" t="s">
        <v>64</v>
      </c>
      <c r="C362" s="49">
        <v>30</v>
      </c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46"/>
    </row>
    <row r="363" spans="1:17" ht="15.75">
      <c r="A363" s="9"/>
      <c r="B363" s="50" t="s">
        <v>37</v>
      </c>
      <c r="C363" s="51">
        <v>30</v>
      </c>
      <c r="D363" s="50">
        <v>2.37</v>
      </c>
      <c r="E363" s="50">
        <v>0.3</v>
      </c>
      <c r="F363" s="50">
        <v>14.5</v>
      </c>
      <c r="G363" s="50">
        <v>70.5</v>
      </c>
      <c r="H363" s="50">
        <v>4.8000000000000001E-2</v>
      </c>
      <c r="I363" s="50"/>
      <c r="J363" s="50"/>
      <c r="K363" s="50">
        <v>0.39</v>
      </c>
      <c r="L363" s="50">
        <v>6.9</v>
      </c>
      <c r="M363" s="50">
        <v>26.1</v>
      </c>
      <c r="N363" s="50">
        <v>9.9</v>
      </c>
      <c r="O363" s="46">
        <v>0.6</v>
      </c>
    </row>
    <row r="364" spans="1:17" ht="15.75">
      <c r="A364" s="53">
        <v>1008</v>
      </c>
      <c r="B364" s="48" t="s">
        <v>50</v>
      </c>
      <c r="C364" s="49">
        <v>200</v>
      </c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46"/>
    </row>
    <row r="365" spans="1:17" ht="15.75">
      <c r="A365" s="53">
        <v>1009</v>
      </c>
      <c r="B365" s="50" t="s">
        <v>40</v>
      </c>
      <c r="C365" s="51">
        <v>1</v>
      </c>
      <c r="D365" s="50">
        <v>0.2</v>
      </c>
      <c r="E365" s="50">
        <v>5.0999999999999997E-2</v>
      </c>
      <c r="F365" s="50">
        <v>0.04</v>
      </c>
      <c r="G365" s="50">
        <v>1.409</v>
      </c>
      <c r="H365" s="50">
        <v>6.9999999999999999E-4</v>
      </c>
      <c r="I365" s="50">
        <v>0.1</v>
      </c>
      <c r="J365" s="50">
        <v>0.5</v>
      </c>
      <c r="K365" s="50"/>
      <c r="L365" s="50">
        <v>4.95</v>
      </c>
      <c r="M365" s="50">
        <v>8.24</v>
      </c>
      <c r="N365" s="50">
        <v>4.4000000000000004</v>
      </c>
      <c r="O365" s="46">
        <v>0.82</v>
      </c>
    </row>
    <row r="366" spans="1:17" ht="15.75">
      <c r="A366" s="53"/>
      <c r="B366" s="50" t="s">
        <v>33</v>
      </c>
      <c r="C366" s="51">
        <v>15</v>
      </c>
      <c r="D366" s="50"/>
      <c r="E366" s="50"/>
      <c r="F366" s="50">
        <v>14.97</v>
      </c>
      <c r="G366" s="50">
        <v>59.85</v>
      </c>
      <c r="H366" s="50"/>
      <c r="I366" s="50"/>
      <c r="J366" s="50"/>
      <c r="K366" s="50"/>
      <c r="L366" s="50">
        <v>0.45</v>
      </c>
      <c r="M366" s="50"/>
      <c r="N366" s="50"/>
      <c r="O366" s="46">
        <v>4.4999999999999998E-2</v>
      </c>
    </row>
    <row r="367" spans="1:17" ht="15.75">
      <c r="A367" s="9"/>
      <c r="B367" s="12"/>
      <c r="C367" s="14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3"/>
    </row>
    <row r="368" spans="1:17" ht="15.75">
      <c r="A368" s="9"/>
      <c r="B368" s="10" t="s">
        <v>41</v>
      </c>
      <c r="C368" s="14"/>
      <c r="D368" s="10">
        <f t="shared" ref="D368:O368" si="13">SUM(D355:D366)</f>
        <v>19.509</v>
      </c>
      <c r="E368" s="10">
        <f t="shared" si="13"/>
        <v>17.088999999999999</v>
      </c>
      <c r="F368" s="10">
        <f t="shared" si="13"/>
        <v>68.92</v>
      </c>
      <c r="G368" s="10">
        <f t="shared" si="13"/>
        <v>508.85900000000004</v>
      </c>
      <c r="H368" s="10">
        <f t="shared" si="13"/>
        <v>0.14970000000000003</v>
      </c>
      <c r="I368" s="10">
        <f t="shared" si="13"/>
        <v>2.25</v>
      </c>
      <c r="J368" s="10">
        <f t="shared" si="13"/>
        <v>460.5</v>
      </c>
      <c r="K368" s="10">
        <f t="shared" si="13"/>
        <v>3.1820000000000004</v>
      </c>
      <c r="L368" s="10">
        <f t="shared" si="13"/>
        <v>39.270000000000003</v>
      </c>
      <c r="M368" s="10">
        <f t="shared" si="13"/>
        <v>261.44</v>
      </c>
      <c r="N368" s="10">
        <f t="shared" si="13"/>
        <v>65.28</v>
      </c>
      <c r="O368" s="17">
        <f t="shared" si="13"/>
        <v>4.1539999999999999</v>
      </c>
      <c r="Q368" s="10">
        <f>G368*100/2350</f>
        <v>21.653574468085107</v>
      </c>
    </row>
  </sheetData>
  <mergeCells count="153"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8:O18"/>
    <mergeCell ref="A19:O19"/>
    <mergeCell ref="A20:O20"/>
    <mergeCell ref="A21:O21"/>
    <mergeCell ref="A22:A23"/>
    <mergeCell ref="B22:B23"/>
    <mergeCell ref="C22:C23"/>
    <mergeCell ref="D22:F22"/>
    <mergeCell ref="G22:G23"/>
    <mergeCell ref="H22:K22"/>
    <mergeCell ref="L22:O22"/>
    <mergeCell ref="Q22:Q23"/>
    <mergeCell ref="A44:O44"/>
    <mergeCell ref="A45:O45"/>
    <mergeCell ref="A46:O46"/>
    <mergeCell ref="A47:A48"/>
    <mergeCell ref="B47:B48"/>
    <mergeCell ref="C47:C48"/>
    <mergeCell ref="D47:F47"/>
    <mergeCell ref="G47:G48"/>
    <mergeCell ref="H47:K47"/>
    <mergeCell ref="L47:O47"/>
    <mergeCell ref="A70:O70"/>
    <mergeCell ref="A71:O71"/>
    <mergeCell ref="A72:O72"/>
    <mergeCell ref="A73:A74"/>
    <mergeCell ref="B73:B74"/>
    <mergeCell ref="C73:C74"/>
    <mergeCell ref="D73:F73"/>
    <mergeCell ref="G73:G74"/>
    <mergeCell ref="H73:K73"/>
    <mergeCell ref="L73:O73"/>
    <mergeCell ref="A97:O97"/>
    <mergeCell ref="A98:O98"/>
    <mergeCell ref="A99:O99"/>
    <mergeCell ref="A100:A101"/>
    <mergeCell ref="B100:B101"/>
    <mergeCell ref="C100:C101"/>
    <mergeCell ref="D100:F100"/>
    <mergeCell ref="G100:G101"/>
    <mergeCell ref="H100:K100"/>
    <mergeCell ref="L100:O100"/>
    <mergeCell ref="A121:O121"/>
    <mergeCell ref="A122:O122"/>
    <mergeCell ref="A123:O123"/>
    <mergeCell ref="A124:A125"/>
    <mergeCell ref="B124:B125"/>
    <mergeCell ref="C124:C125"/>
    <mergeCell ref="D124:F124"/>
    <mergeCell ref="G124:G125"/>
    <mergeCell ref="H124:K124"/>
    <mergeCell ref="L124:O124"/>
    <mergeCell ref="A148:O148"/>
    <mergeCell ref="A149:O149"/>
    <mergeCell ref="A150:O150"/>
    <mergeCell ref="A151:A152"/>
    <mergeCell ref="B151:B152"/>
    <mergeCell ref="C151:C152"/>
    <mergeCell ref="D151:F151"/>
    <mergeCell ref="G151:G152"/>
    <mergeCell ref="H151:K151"/>
    <mergeCell ref="L151:O151"/>
    <mergeCell ref="A176:O176"/>
    <mergeCell ref="A177:O177"/>
    <mergeCell ref="A178:O178"/>
    <mergeCell ref="A179:A180"/>
    <mergeCell ref="B179:B180"/>
    <mergeCell ref="C179:C180"/>
    <mergeCell ref="D179:F179"/>
    <mergeCell ref="G179:G180"/>
    <mergeCell ref="H179:K179"/>
    <mergeCell ref="L179:O179"/>
    <mergeCell ref="A201:O201"/>
    <mergeCell ref="A202:O202"/>
    <mergeCell ref="A203:O203"/>
    <mergeCell ref="A204:A205"/>
    <mergeCell ref="B204:B205"/>
    <mergeCell ref="C204:C205"/>
    <mergeCell ref="D204:F204"/>
    <mergeCell ref="G204:G205"/>
    <mergeCell ref="H204:K204"/>
    <mergeCell ref="L204:O204"/>
    <mergeCell ref="A227:O227"/>
    <mergeCell ref="A228:O228"/>
    <mergeCell ref="A229:O229"/>
    <mergeCell ref="A230:A231"/>
    <mergeCell ref="B230:B231"/>
    <mergeCell ref="C230:C231"/>
    <mergeCell ref="D230:F230"/>
    <mergeCell ref="G230:G231"/>
    <mergeCell ref="H230:K230"/>
    <mergeCell ref="L230:O230"/>
    <mergeCell ref="A252:O252"/>
    <mergeCell ref="A253:O253"/>
    <mergeCell ref="A254:O254"/>
    <mergeCell ref="A255:A256"/>
    <mergeCell ref="B255:B256"/>
    <mergeCell ref="C255:C256"/>
    <mergeCell ref="D255:F255"/>
    <mergeCell ref="G255:G256"/>
    <mergeCell ref="H255:K255"/>
    <mergeCell ref="L255:O255"/>
    <mergeCell ref="A278:O278"/>
    <mergeCell ref="A279:O279"/>
    <mergeCell ref="A280:O280"/>
    <mergeCell ref="A281:A282"/>
    <mergeCell ref="B281:B282"/>
    <mergeCell ref="C281:C282"/>
    <mergeCell ref="D281:F281"/>
    <mergeCell ref="G281:G282"/>
    <mergeCell ref="H281:K281"/>
    <mergeCell ref="L281:O281"/>
    <mergeCell ref="A301:O301"/>
    <mergeCell ref="A302:O302"/>
    <mergeCell ref="A303:O303"/>
    <mergeCell ref="A304:A305"/>
    <mergeCell ref="B304:B305"/>
    <mergeCell ref="C304:C305"/>
    <mergeCell ref="D304:F304"/>
    <mergeCell ref="G304:G305"/>
    <mergeCell ref="H304:K304"/>
    <mergeCell ref="L304:O304"/>
    <mergeCell ref="A323:O323"/>
    <mergeCell ref="A324:O324"/>
    <mergeCell ref="A325:O325"/>
    <mergeCell ref="A326:A327"/>
    <mergeCell ref="B326:B327"/>
    <mergeCell ref="C326:C327"/>
    <mergeCell ref="D326:F326"/>
    <mergeCell ref="G326:G327"/>
    <mergeCell ref="H326:K326"/>
    <mergeCell ref="L326:O326"/>
    <mergeCell ref="A349:O349"/>
    <mergeCell ref="A350:O350"/>
    <mergeCell ref="A351:O351"/>
    <mergeCell ref="A352:A353"/>
    <mergeCell ref="B352:B353"/>
    <mergeCell ref="C352:C353"/>
    <mergeCell ref="D352:F352"/>
    <mergeCell ref="G352:G353"/>
    <mergeCell ref="H352:K352"/>
    <mergeCell ref="L352:O352"/>
  </mergeCells>
  <pageMargins left="0.7" right="0.7" top="0.75" bottom="0.75" header="0.511811023622047" footer="0.511811023622047"/>
  <pageSetup paperSize="9" scale="44" orientation="portrait" horizontalDpi="300" verticalDpi="300"/>
  <rowBreaks count="14" manualBreakCount="14">
    <brk id="17" max="16383" man="1"/>
    <brk id="42" max="16383" man="1"/>
    <brk id="68" max="16383" man="1"/>
    <brk id="95" max="16383" man="1"/>
    <brk id="119" max="16383" man="1"/>
    <brk id="146" max="16383" man="1"/>
    <brk id="174" max="16383" man="1"/>
    <brk id="199" max="16383" man="1"/>
    <brk id="225" max="16383" man="1"/>
    <brk id="250" max="16383" man="1"/>
    <brk id="276" max="16383" man="1"/>
    <brk id="299" max="16383" man="1"/>
    <brk id="321" max="16383" man="1"/>
    <brk id="3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365"/>
  <sheetViews>
    <sheetView zoomScale="70" zoomScaleNormal="70" workbookViewId="0">
      <selection activeCell="A4" sqref="A4:O4"/>
    </sheetView>
  </sheetViews>
  <sheetFormatPr defaultColWidth="8.7109375" defaultRowHeight="15"/>
  <cols>
    <col min="1" max="1" width="12.42578125" customWidth="1"/>
    <col min="2" max="2" width="59.42578125" customWidth="1"/>
  </cols>
  <sheetData>
    <row r="1" spans="1:15" ht="23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23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23.2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3.25">
      <c r="A4" s="67" t="s">
        <v>128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18.7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18.7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5" ht="18.7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33.75">
      <c r="A8" s="65" t="s">
        <v>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spans="1:15" ht="33.75">
      <c r="A9" s="65" t="s">
        <v>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1:15" ht="33.75">
      <c r="A10" s="65" t="s">
        <v>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5" ht="33.75">
      <c r="A11" s="65" t="s">
        <v>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ht="33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3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3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33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33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7" ht="33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7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spans="1:17" ht="21">
      <c r="A19" s="57" t="s">
        <v>7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7" ht="21">
      <c r="A20" s="57" t="s">
        <v>8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7" ht="21">
      <c r="A21" s="57" t="s">
        <v>125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7" ht="15.75" customHeight="1">
      <c r="A22" s="62" t="s">
        <v>10</v>
      </c>
      <c r="B22" s="63" t="s">
        <v>11</v>
      </c>
      <c r="C22" s="63" t="s">
        <v>12</v>
      </c>
      <c r="D22" s="60" t="s">
        <v>13</v>
      </c>
      <c r="E22" s="60"/>
      <c r="F22" s="60"/>
      <c r="G22" s="63" t="s">
        <v>14</v>
      </c>
      <c r="H22" s="60" t="s">
        <v>15</v>
      </c>
      <c r="I22" s="60"/>
      <c r="J22" s="60"/>
      <c r="K22" s="60"/>
      <c r="L22" s="61" t="s">
        <v>16</v>
      </c>
      <c r="M22" s="61"/>
      <c r="N22" s="61"/>
      <c r="O22" s="61"/>
      <c r="Q22" s="64" t="s">
        <v>17</v>
      </c>
    </row>
    <row r="23" spans="1:17" ht="73.5" customHeight="1">
      <c r="A23" s="62"/>
      <c r="B23" s="63"/>
      <c r="C23" s="63"/>
      <c r="D23" s="2" t="s">
        <v>18</v>
      </c>
      <c r="E23" s="2" t="s">
        <v>19</v>
      </c>
      <c r="F23" s="2" t="s">
        <v>20</v>
      </c>
      <c r="G23" s="63"/>
      <c r="H23" s="2" t="s">
        <v>21</v>
      </c>
      <c r="I23" s="2" t="s">
        <v>22</v>
      </c>
      <c r="J23" s="2" t="s">
        <v>23</v>
      </c>
      <c r="K23" s="2" t="s">
        <v>24</v>
      </c>
      <c r="L23" s="2" t="s">
        <v>25</v>
      </c>
      <c r="M23" s="2" t="s">
        <v>26</v>
      </c>
      <c r="N23" s="2" t="s">
        <v>27</v>
      </c>
      <c r="O23" s="3" t="s">
        <v>28</v>
      </c>
      <c r="Q23" s="64"/>
    </row>
    <row r="24" spans="1:17" ht="18.75">
      <c r="A24" s="4"/>
      <c r="B24" s="5" t="s">
        <v>29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</row>
    <row r="25" spans="1:17" ht="15.75">
      <c r="A25" s="9">
        <v>411</v>
      </c>
      <c r="B25" s="10" t="s">
        <v>30</v>
      </c>
      <c r="C25" s="11">
        <v>250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</row>
    <row r="26" spans="1:17" ht="15.75">
      <c r="A26" s="9"/>
      <c r="B26" s="12" t="s">
        <v>31</v>
      </c>
      <c r="C26" s="14">
        <v>100</v>
      </c>
      <c r="D26" s="12">
        <v>2.9</v>
      </c>
      <c r="E26" s="12">
        <v>3.2</v>
      </c>
      <c r="F26" s="12">
        <v>4.7</v>
      </c>
      <c r="G26" s="12">
        <v>60</v>
      </c>
      <c r="H26" s="12">
        <v>0.04</v>
      </c>
      <c r="I26" s="12">
        <v>1.6</v>
      </c>
      <c r="J26" s="12">
        <v>22</v>
      </c>
      <c r="K26" s="12"/>
      <c r="L26" s="12">
        <v>120</v>
      </c>
      <c r="M26" s="12">
        <v>90</v>
      </c>
      <c r="N26" s="12">
        <v>11</v>
      </c>
      <c r="O26" s="13">
        <v>0.1</v>
      </c>
    </row>
    <row r="27" spans="1:17" ht="15.75">
      <c r="A27" s="9"/>
      <c r="B27" s="12" t="s">
        <v>32</v>
      </c>
      <c r="C27" s="14">
        <v>33</v>
      </c>
      <c r="D27" s="12">
        <v>3.399</v>
      </c>
      <c r="E27" s="12">
        <v>0.33</v>
      </c>
      <c r="F27" s="12">
        <v>23.297999999999998</v>
      </c>
      <c r="G27" s="12">
        <v>109.89</v>
      </c>
      <c r="H27" s="12">
        <v>4.6199999999999998E-2</v>
      </c>
      <c r="I27" s="12"/>
      <c r="J27" s="12"/>
      <c r="K27" s="12">
        <v>0.495</v>
      </c>
      <c r="L27" s="12">
        <v>6.6</v>
      </c>
      <c r="M27" s="12">
        <v>28.05</v>
      </c>
      <c r="N27" s="12">
        <v>5.94</v>
      </c>
      <c r="O27" s="13">
        <v>0.33</v>
      </c>
    </row>
    <row r="28" spans="1:17" ht="15.75">
      <c r="A28" s="9"/>
      <c r="B28" s="12" t="s">
        <v>33</v>
      </c>
      <c r="C28" s="14">
        <v>5</v>
      </c>
      <c r="D28" s="12"/>
      <c r="E28" s="12"/>
      <c r="F28" s="12">
        <v>4.99</v>
      </c>
      <c r="G28" s="12">
        <v>20</v>
      </c>
      <c r="H28" s="12"/>
      <c r="I28" s="15"/>
      <c r="J28" s="12"/>
      <c r="K28" s="12"/>
      <c r="L28" s="12">
        <v>0.15</v>
      </c>
      <c r="M28" s="12"/>
      <c r="N28" s="12"/>
      <c r="O28" s="13">
        <v>1.4999999999999999E-2</v>
      </c>
    </row>
    <row r="29" spans="1:17" ht="15.75">
      <c r="A29" s="9"/>
      <c r="B29" s="12" t="s">
        <v>34</v>
      </c>
      <c r="C29" s="14">
        <v>2</v>
      </c>
      <c r="D29" s="12"/>
      <c r="E29" s="12"/>
      <c r="F29" s="12"/>
      <c r="G29" s="12"/>
      <c r="H29" s="12"/>
      <c r="I29" s="12"/>
      <c r="J29" s="12"/>
      <c r="K29" s="12"/>
      <c r="L29" s="12">
        <v>7.36</v>
      </c>
      <c r="M29" s="12">
        <v>1.5</v>
      </c>
      <c r="N29" s="12">
        <v>0.44</v>
      </c>
      <c r="O29" s="13">
        <v>5.8000000000000003E-2</v>
      </c>
    </row>
    <row r="30" spans="1:17" ht="15.75">
      <c r="A30" s="9"/>
      <c r="B30" s="12" t="s">
        <v>35</v>
      </c>
      <c r="C30" s="14">
        <v>10</v>
      </c>
      <c r="D30" s="12">
        <v>0.08</v>
      </c>
      <c r="E30" s="12">
        <v>7.25</v>
      </c>
      <c r="F30" s="12">
        <v>0.13</v>
      </c>
      <c r="G30" s="12">
        <v>66.099999999999994</v>
      </c>
      <c r="H30" s="12">
        <v>1E-3</v>
      </c>
      <c r="I30" s="12"/>
      <c r="J30" s="12">
        <v>45</v>
      </c>
      <c r="K30" s="12">
        <v>0.1</v>
      </c>
      <c r="L30" s="12">
        <v>2.1</v>
      </c>
      <c r="M30" s="12">
        <v>3</v>
      </c>
      <c r="N30" s="12">
        <v>0.04</v>
      </c>
      <c r="O30" s="13">
        <v>0.02</v>
      </c>
    </row>
    <row r="31" spans="1:17" ht="15.75">
      <c r="A31" s="9">
        <v>1</v>
      </c>
      <c r="B31" s="10" t="s">
        <v>36</v>
      </c>
      <c r="C31" s="11">
        <v>80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3"/>
    </row>
    <row r="32" spans="1:17" ht="15.75">
      <c r="A32" s="9"/>
      <c r="B32" s="12" t="s">
        <v>37</v>
      </c>
      <c r="C32" s="14">
        <v>50</v>
      </c>
      <c r="D32" s="12">
        <v>3.95</v>
      </c>
      <c r="E32" s="12">
        <v>0.5</v>
      </c>
      <c r="F32" s="12">
        <v>24.15</v>
      </c>
      <c r="G32" s="12">
        <v>117.5</v>
      </c>
      <c r="H32" s="12">
        <v>0.08</v>
      </c>
      <c r="I32" s="12"/>
      <c r="J32" s="12"/>
      <c r="K32" s="12">
        <v>0.65</v>
      </c>
      <c r="L32" s="12">
        <v>11.5</v>
      </c>
      <c r="M32" s="12">
        <v>43.5</v>
      </c>
      <c r="N32" s="12">
        <v>16.5</v>
      </c>
      <c r="O32" s="13">
        <v>1</v>
      </c>
    </row>
    <row r="33" spans="1:17" ht="15.75">
      <c r="A33" s="9"/>
      <c r="B33" s="12" t="s">
        <v>38</v>
      </c>
      <c r="C33" s="14">
        <v>20</v>
      </c>
      <c r="D33" s="12">
        <v>0.06</v>
      </c>
      <c r="E33" s="12">
        <v>8.0000000000000002E-3</v>
      </c>
      <c r="F33" s="12">
        <v>12.8</v>
      </c>
      <c r="G33" s="12">
        <v>48.3</v>
      </c>
      <c r="H33" s="12">
        <v>2E-3</v>
      </c>
      <c r="I33" s="12">
        <v>0.32</v>
      </c>
      <c r="J33" s="12">
        <v>120</v>
      </c>
      <c r="K33" s="12">
        <v>0.06</v>
      </c>
      <c r="L33" s="12">
        <v>2.38</v>
      </c>
      <c r="M33" s="12">
        <v>1.9</v>
      </c>
      <c r="N33" s="12">
        <v>0.6</v>
      </c>
      <c r="O33" s="13">
        <v>0.08</v>
      </c>
    </row>
    <row r="34" spans="1:17" ht="15.75">
      <c r="A34" s="9"/>
      <c r="B34" s="12" t="s">
        <v>35</v>
      </c>
      <c r="C34" s="14">
        <v>10</v>
      </c>
      <c r="D34" s="12">
        <v>0.08</v>
      </c>
      <c r="E34" s="12">
        <v>7.25</v>
      </c>
      <c r="F34" s="12">
        <v>0.13</v>
      </c>
      <c r="G34" s="12">
        <v>66.099999999999994</v>
      </c>
      <c r="H34" s="12">
        <v>1E-3</v>
      </c>
      <c r="I34" s="12"/>
      <c r="J34" s="12">
        <v>45</v>
      </c>
      <c r="K34" s="12">
        <v>0.1</v>
      </c>
      <c r="L34" s="12">
        <v>2.1</v>
      </c>
      <c r="M34" s="12">
        <v>3</v>
      </c>
      <c r="N34" s="12">
        <v>0.04</v>
      </c>
      <c r="O34" s="13">
        <v>0.02</v>
      </c>
    </row>
    <row r="35" spans="1:17" ht="15.75">
      <c r="A35" s="9">
        <v>1008</v>
      </c>
      <c r="B35" s="10" t="s">
        <v>39</v>
      </c>
      <c r="C35" s="11">
        <v>200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3"/>
    </row>
    <row r="36" spans="1:17" ht="15.75">
      <c r="A36" s="9">
        <v>1009</v>
      </c>
      <c r="B36" s="12" t="s">
        <v>40</v>
      </c>
      <c r="C36" s="14">
        <v>1</v>
      </c>
      <c r="D36" s="12">
        <v>0.2</v>
      </c>
      <c r="E36" s="12">
        <v>5.0999999999999997E-2</v>
      </c>
      <c r="F36" s="12">
        <v>0.04</v>
      </c>
      <c r="G36" s="12">
        <v>1.409</v>
      </c>
      <c r="H36" s="16">
        <v>6.9999999999999999E-4</v>
      </c>
      <c r="I36" s="12">
        <v>0.1</v>
      </c>
      <c r="J36" s="12">
        <v>0.5</v>
      </c>
      <c r="K36" s="12"/>
      <c r="L36" s="12">
        <v>4.95</v>
      </c>
      <c r="M36" s="12">
        <v>8.24</v>
      </c>
      <c r="N36" s="12">
        <v>4.4000000000000004</v>
      </c>
      <c r="O36" s="13">
        <v>0.82</v>
      </c>
    </row>
    <row r="37" spans="1:17" ht="15.75">
      <c r="A37" s="9"/>
      <c r="B37" s="12" t="s">
        <v>31</v>
      </c>
      <c r="C37" s="14">
        <v>50</v>
      </c>
      <c r="D37" s="12">
        <v>1.45</v>
      </c>
      <c r="E37" s="12">
        <v>1.6</v>
      </c>
      <c r="F37" s="12">
        <v>2.35</v>
      </c>
      <c r="G37" s="12">
        <v>30</v>
      </c>
      <c r="H37" s="16">
        <v>0.02</v>
      </c>
      <c r="I37" s="12">
        <v>0.65</v>
      </c>
      <c r="J37" s="12">
        <v>11</v>
      </c>
      <c r="K37" s="12"/>
      <c r="L37" s="12">
        <v>60</v>
      </c>
      <c r="M37" s="12">
        <v>45</v>
      </c>
      <c r="N37" s="12">
        <v>7</v>
      </c>
      <c r="O37" s="13">
        <v>0.05</v>
      </c>
    </row>
    <row r="38" spans="1:17" ht="15.75">
      <c r="A38" s="9"/>
      <c r="B38" s="12" t="s">
        <v>33</v>
      </c>
      <c r="C38" s="14">
        <v>15</v>
      </c>
      <c r="D38" s="12"/>
      <c r="E38" s="12"/>
      <c r="F38" s="12">
        <v>14.97</v>
      </c>
      <c r="G38" s="12">
        <v>59.85</v>
      </c>
      <c r="H38" s="16"/>
      <c r="I38" s="12"/>
      <c r="J38" s="12"/>
      <c r="K38" s="12"/>
      <c r="L38" s="12">
        <v>0.45</v>
      </c>
      <c r="M38" s="12"/>
      <c r="N38" s="12"/>
      <c r="O38" s="13">
        <v>4.4999999999999998E-2</v>
      </c>
    </row>
    <row r="39" spans="1:17" ht="15.75">
      <c r="A39" s="9"/>
      <c r="B39" s="12"/>
      <c r="C39" s="1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3"/>
    </row>
    <row r="40" spans="1:17" ht="15.75">
      <c r="A40" s="9"/>
      <c r="B40" s="10" t="s">
        <v>41</v>
      </c>
      <c r="C40" s="14"/>
      <c r="D40" s="10">
        <f t="shared" ref="D40:O40" si="0">SUM(D25:D39)</f>
        <v>12.119</v>
      </c>
      <c r="E40" s="10">
        <f t="shared" si="0"/>
        <v>20.189</v>
      </c>
      <c r="F40" s="10">
        <f t="shared" si="0"/>
        <v>87.557999999999993</v>
      </c>
      <c r="G40" s="10">
        <f t="shared" si="0"/>
        <v>579.149</v>
      </c>
      <c r="H40" s="10">
        <f t="shared" si="0"/>
        <v>0.19090000000000001</v>
      </c>
      <c r="I40" s="10">
        <f t="shared" si="0"/>
        <v>2.67</v>
      </c>
      <c r="J40" s="10">
        <f t="shared" si="0"/>
        <v>243.5</v>
      </c>
      <c r="K40" s="10">
        <f t="shared" si="0"/>
        <v>1.4050000000000002</v>
      </c>
      <c r="L40" s="10">
        <f t="shared" si="0"/>
        <v>217.58999999999997</v>
      </c>
      <c r="M40" s="10">
        <f t="shared" si="0"/>
        <v>224.19000000000003</v>
      </c>
      <c r="N40" s="10">
        <f t="shared" si="0"/>
        <v>45.96</v>
      </c>
      <c r="O40" s="17">
        <f t="shared" si="0"/>
        <v>2.5379999999999998</v>
      </c>
      <c r="Q40" s="10">
        <f>G40*100/2720</f>
        <v>21.292242647058824</v>
      </c>
    </row>
    <row r="41" spans="1:17">
      <c r="A41" s="23"/>
      <c r="B41" s="23"/>
      <c r="C41" s="24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7">
      <c r="A42" s="23"/>
      <c r="B42" s="23"/>
      <c r="C42" s="2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7" ht="21">
      <c r="A43" s="57" t="s">
        <v>52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1:17" ht="21">
      <c r="A44" s="57" t="s">
        <v>8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7" ht="21">
      <c r="A45" s="57" t="s">
        <v>125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</row>
    <row r="46" spans="1:17" ht="15.75" customHeight="1">
      <c r="A46" s="58" t="s">
        <v>10</v>
      </c>
      <c r="B46" s="59" t="s">
        <v>11</v>
      </c>
      <c r="C46" s="59" t="s">
        <v>12</v>
      </c>
      <c r="D46" s="60" t="s">
        <v>13</v>
      </c>
      <c r="E46" s="60"/>
      <c r="F46" s="60"/>
      <c r="G46" s="59" t="s">
        <v>14</v>
      </c>
      <c r="H46" s="60" t="s">
        <v>53</v>
      </c>
      <c r="I46" s="60"/>
      <c r="J46" s="60"/>
      <c r="K46" s="60"/>
      <c r="L46" s="61" t="s">
        <v>16</v>
      </c>
      <c r="M46" s="61"/>
      <c r="N46" s="61"/>
      <c r="O46" s="61"/>
    </row>
    <row r="47" spans="1:17">
      <c r="A47" s="58"/>
      <c r="B47" s="59"/>
      <c r="C47" s="59"/>
      <c r="D47" s="25" t="s">
        <v>18</v>
      </c>
      <c r="E47" s="25" t="s">
        <v>19</v>
      </c>
      <c r="F47" s="25" t="s">
        <v>20</v>
      </c>
      <c r="G47" s="59"/>
      <c r="H47" s="25" t="s">
        <v>21</v>
      </c>
      <c r="I47" s="25" t="s">
        <v>22</v>
      </c>
      <c r="J47" s="25" t="s">
        <v>23</v>
      </c>
      <c r="K47" s="25" t="s">
        <v>24</v>
      </c>
      <c r="L47" s="25" t="s">
        <v>25</v>
      </c>
      <c r="M47" s="25" t="s">
        <v>26</v>
      </c>
      <c r="N47" s="25" t="s">
        <v>27</v>
      </c>
      <c r="O47" s="26" t="s">
        <v>28</v>
      </c>
    </row>
    <row r="48" spans="1:17" ht="18.75">
      <c r="A48" s="27"/>
      <c r="B48" s="28" t="s">
        <v>29</v>
      </c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</row>
    <row r="49" spans="1:15" ht="15.75">
      <c r="A49" s="32">
        <v>342</v>
      </c>
      <c r="B49" s="33" t="s">
        <v>54</v>
      </c>
      <c r="C49" s="34">
        <v>250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6"/>
    </row>
    <row r="50" spans="1:15" ht="15.75">
      <c r="A50" s="32"/>
      <c r="B50" s="35" t="s">
        <v>48</v>
      </c>
      <c r="C50" s="37">
        <v>108</v>
      </c>
      <c r="D50" s="35">
        <v>20.100000000000001</v>
      </c>
      <c r="E50" s="35">
        <v>17.3</v>
      </c>
      <c r="F50" s="35"/>
      <c r="G50" s="35">
        <v>235.44</v>
      </c>
      <c r="H50" s="35">
        <v>6.5000000000000002E-2</v>
      </c>
      <c r="I50" s="35"/>
      <c r="J50" s="35"/>
      <c r="K50" s="35">
        <v>0.432</v>
      </c>
      <c r="L50" s="35">
        <v>9.7200000000000006</v>
      </c>
      <c r="M50" s="35">
        <v>203.04</v>
      </c>
      <c r="N50" s="35">
        <v>23.76</v>
      </c>
      <c r="O50" s="36">
        <v>2.9159999999999999</v>
      </c>
    </row>
    <row r="51" spans="1:15" ht="15.75">
      <c r="A51" s="32"/>
      <c r="B51" s="35" t="s">
        <v>43</v>
      </c>
      <c r="C51" s="37">
        <v>180</v>
      </c>
      <c r="D51" s="35">
        <v>3.24</v>
      </c>
      <c r="E51" s="35">
        <v>0.18</v>
      </c>
      <c r="F51" s="35">
        <v>8.4600000000000009</v>
      </c>
      <c r="G51" s="35">
        <v>50.4</v>
      </c>
      <c r="H51" s="35">
        <v>5.3999999999999999E-2</v>
      </c>
      <c r="I51" s="38">
        <v>81</v>
      </c>
      <c r="J51" s="35">
        <v>5.4</v>
      </c>
      <c r="K51" s="35">
        <v>0.18</v>
      </c>
      <c r="L51" s="35">
        <v>86.4</v>
      </c>
      <c r="M51" s="35">
        <v>55.8</v>
      </c>
      <c r="N51" s="35">
        <v>28.8</v>
      </c>
      <c r="O51" s="36">
        <v>1.08</v>
      </c>
    </row>
    <row r="52" spans="1:15" ht="15.75">
      <c r="A52" s="32"/>
      <c r="B52" s="35" t="s">
        <v>45</v>
      </c>
      <c r="C52" s="37">
        <v>10</v>
      </c>
      <c r="D52" s="35">
        <v>0.13</v>
      </c>
      <c r="E52" s="35">
        <v>0.01</v>
      </c>
      <c r="F52" s="35">
        <v>0.69</v>
      </c>
      <c r="G52" s="35">
        <v>3.5</v>
      </c>
      <c r="H52" s="35">
        <v>6.0000000000000001E-3</v>
      </c>
      <c r="I52" s="35">
        <v>0.5</v>
      </c>
      <c r="J52" s="35">
        <v>200</v>
      </c>
      <c r="K52" s="35">
        <v>0.04</v>
      </c>
      <c r="L52" s="35">
        <v>2.7</v>
      </c>
      <c r="M52" s="35">
        <v>5.5</v>
      </c>
      <c r="N52" s="35">
        <v>3.8</v>
      </c>
      <c r="O52" s="36">
        <v>7.0000000000000007E-2</v>
      </c>
    </row>
    <row r="53" spans="1:15" ht="15.75">
      <c r="A53" s="32"/>
      <c r="B53" s="35" t="s">
        <v>44</v>
      </c>
      <c r="C53" s="37">
        <v>6</v>
      </c>
      <c r="D53" s="35">
        <v>8.4000000000000005E-2</v>
      </c>
      <c r="E53" s="35">
        <v>1.2E-2</v>
      </c>
      <c r="F53" s="35">
        <v>0.49199999999999999</v>
      </c>
      <c r="G53" s="35">
        <v>2.46</v>
      </c>
      <c r="H53" s="35">
        <v>3.0000000000000001E-3</v>
      </c>
      <c r="I53" s="35">
        <v>0.6</v>
      </c>
      <c r="J53" s="35"/>
      <c r="K53" s="35">
        <v>1.2E-2</v>
      </c>
      <c r="L53" s="35">
        <v>1.86</v>
      </c>
      <c r="M53" s="35">
        <v>3.48</v>
      </c>
      <c r="N53" s="35">
        <v>0.84</v>
      </c>
      <c r="O53" s="36">
        <v>4.8000000000000001E-2</v>
      </c>
    </row>
    <row r="54" spans="1:15" ht="15.75">
      <c r="A54" s="32"/>
      <c r="B54" s="35" t="s">
        <v>34</v>
      </c>
      <c r="C54" s="37">
        <v>2</v>
      </c>
      <c r="D54" s="35"/>
      <c r="E54" s="35"/>
      <c r="F54" s="35"/>
      <c r="G54" s="35"/>
      <c r="H54" s="35"/>
      <c r="I54" s="35"/>
      <c r="J54" s="35"/>
      <c r="K54" s="35"/>
      <c r="L54" s="35">
        <v>7.36</v>
      </c>
      <c r="M54" s="35">
        <v>1.5</v>
      </c>
      <c r="N54" s="35">
        <v>0.44</v>
      </c>
      <c r="O54" s="36">
        <v>5.8000000000000003E-2</v>
      </c>
    </row>
    <row r="55" spans="1:15" ht="15.75">
      <c r="A55" s="32"/>
      <c r="B55" s="35" t="s">
        <v>46</v>
      </c>
      <c r="C55" s="37">
        <v>3</v>
      </c>
      <c r="D55" s="35"/>
      <c r="E55" s="35">
        <v>3</v>
      </c>
      <c r="F55" s="35"/>
      <c r="G55" s="35">
        <v>27</v>
      </c>
      <c r="H55" s="35"/>
      <c r="I55" s="35"/>
      <c r="J55" s="35"/>
      <c r="K55" s="35">
        <v>1.32</v>
      </c>
      <c r="L55" s="35"/>
      <c r="M55" s="35">
        <v>0.06</v>
      </c>
      <c r="N55" s="35"/>
      <c r="O55" s="36"/>
    </row>
    <row r="56" spans="1:15" ht="15.75">
      <c r="A56" s="32"/>
      <c r="B56" s="35" t="s">
        <v>55</v>
      </c>
      <c r="C56" s="37">
        <v>5</v>
      </c>
      <c r="D56" s="35">
        <v>0.24</v>
      </c>
      <c r="E56" s="35"/>
      <c r="F56" s="35">
        <v>0.95</v>
      </c>
      <c r="G56" s="35">
        <v>5.0999999999999996</v>
      </c>
      <c r="H56" s="35">
        <v>8.0000000000000002E-3</v>
      </c>
      <c r="I56" s="35">
        <v>2.25</v>
      </c>
      <c r="J56" s="35">
        <v>15</v>
      </c>
      <c r="K56" s="35">
        <v>0.05</v>
      </c>
      <c r="L56" s="35">
        <v>1</v>
      </c>
      <c r="M56" s="35">
        <v>3.4</v>
      </c>
      <c r="N56" s="35">
        <v>2.5</v>
      </c>
      <c r="O56" s="36">
        <v>0.115</v>
      </c>
    </row>
    <row r="57" spans="1:15" ht="15.75">
      <c r="A57" s="32">
        <v>1008</v>
      </c>
      <c r="B57" s="33" t="s">
        <v>50</v>
      </c>
      <c r="C57" s="34">
        <v>200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6"/>
    </row>
    <row r="58" spans="1:15" ht="15.75">
      <c r="A58" s="32">
        <v>1009</v>
      </c>
      <c r="B58" s="35" t="s">
        <v>40</v>
      </c>
      <c r="C58" s="37">
        <v>1</v>
      </c>
      <c r="D58" s="35">
        <v>0.2</v>
      </c>
      <c r="E58" s="35">
        <v>5.0999999999999997E-2</v>
      </c>
      <c r="F58" s="35">
        <v>0.04</v>
      </c>
      <c r="G58" s="35">
        <v>1.409</v>
      </c>
      <c r="H58" s="35">
        <v>6.9999999999999999E-4</v>
      </c>
      <c r="I58" s="35">
        <v>0.1</v>
      </c>
      <c r="J58" s="35">
        <v>0.5</v>
      </c>
      <c r="K58" s="35"/>
      <c r="L58" s="35">
        <v>4.95</v>
      </c>
      <c r="M58" s="35">
        <v>8.24</v>
      </c>
      <c r="N58" s="35">
        <v>4.4000000000000004</v>
      </c>
      <c r="O58" s="36">
        <v>0.82</v>
      </c>
    </row>
    <row r="59" spans="1:15" ht="15.75">
      <c r="A59" s="32"/>
      <c r="B59" s="35" t="s">
        <v>33</v>
      </c>
      <c r="C59" s="37">
        <v>15</v>
      </c>
      <c r="D59" s="35"/>
      <c r="E59" s="35"/>
      <c r="F59" s="35">
        <v>14.97</v>
      </c>
      <c r="G59" s="35">
        <v>59.85</v>
      </c>
      <c r="H59" s="35"/>
      <c r="I59" s="35"/>
      <c r="J59" s="35"/>
      <c r="K59" s="35"/>
      <c r="L59" s="35">
        <v>0.45</v>
      </c>
      <c r="M59" s="35"/>
      <c r="N59" s="35"/>
      <c r="O59" s="36">
        <v>4.4999999999999998E-2</v>
      </c>
    </row>
    <row r="60" spans="1:15" ht="15.75">
      <c r="A60" s="32"/>
      <c r="B60" s="33" t="s">
        <v>56</v>
      </c>
      <c r="C60" s="34">
        <v>40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6"/>
    </row>
    <row r="61" spans="1:15" ht="15.75">
      <c r="A61" s="32"/>
      <c r="B61" s="35" t="s">
        <v>37</v>
      </c>
      <c r="C61" s="37">
        <v>30</v>
      </c>
      <c r="D61" s="35">
        <v>2.37</v>
      </c>
      <c r="E61" s="35">
        <v>0.3</v>
      </c>
      <c r="F61" s="35">
        <v>14.5</v>
      </c>
      <c r="G61" s="35">
        <v>70.5</v>
      </c>
      <c r="H61" s="35">
        <v>4.8000000000000001E-2</v>
      </c>
      <c r="I61" s="35"/>
      <c r="J61" s="35"/>
      <c r="K61" s="35">
        <v>0.39</v>
      </c>
      <c r="L61" s="35">
        <v>6.9</v>
      </c>
      <c r="M61" s="35">
        <v>26.1</v>
      </c>
      <c r="N61" s="35">
        <v>9.9</v>
      </c>
      <c r="O61" s="36">
        <v>0.6</v>
      </c>
    </row>
    <row r="62" spans="1:15" ht="15.75">
      <c r="A62" s="32"/>
      <c r="B62" s="35" t="s">
        <v>35</v>
      </c>
      <c r="C62" s="37">
        <v>10</v>
      </c>
      <c r="D62" s="35">
        <v>0.08</v>
      </c>
      <c r="E62" s="35">
        <v>7.25</v>
      </c>
      <c r="F62" s="35">
        <v>0.13</v>
      </c>
      <c r="G62" s="35">
        <v>66.099999999999994</v>
      </c>
      <c r="H62" s="35">
        <v>1E-3</v>
      </c>
      <c r="I62" s="35"/>
      <c r="J62" s="35">
        <v>45</v>
      </c>
      <c r="K62" s="35">
        <v>0.1</v>
      </c>
      <c r="L62" s="35">
        <v>2.1</v>
      </c>
      <c r="M62" s="35">
        <v>3</v>
      </c>
      <c r="N62" s="35">
        <v>0.04</v>
      </c>
      <c r="O62" s="36">
        <v>0.02</v>
      </c>
    </row>
    <row r="63" spans="1:15" ht="15.75">
      <c r="A63" s="32"/>
      <c r="B63" s="33" t="s">
        <v>57</v>
      </c>
      <c r="C63" s="34">
        <v>100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6"/>
    </row>
    <row r="64" spans="1:15" ht="15.75">
      <c r="A64" s="32"/>
      <c r="B64" s="35" t="s">
        <v>58</v>
      </c>
      <c r="C64" s="37">
        <v>100</v>
      </c>
      <c r="D64" s="35">
        <v>0.4</v>
      </c>
      <c r="E64" s="35">
        <v>0.4</v>
      </c>
      <c r="F64" s="35">
        <v>9.8000000000000007</v>
      </c>
      <c r="G64" s="35">
        <v>47</v>
      </c>
      <c r="H64" s="35">
        <v>0.03</v>
      </c>
      <c r="I64" s="35">
        <v>10</v>
      </c>
      <c r="J64" s="35">
        <v>5</v>
      </c>
      <c r="K64" s="35">
        <v>0.2</v>
      </c>
      <c r="L64" s="35">
        <v>16</v>
      </c>
      <c r="M64" s="35">
        <v>11</v>
      </c>
      <c r="N64" s="35">
        <v>9</v>
      </c>
      <c r="O64" s="36">
        <v>2.2000000000000002</v>
      </c>
    </row>
    <row r="65" spans="1:17" ht="15.75">
      <c r="A65" s="32"/>
      <c r="B65" s="35"/>
      <c r="C65" s="37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</row>
    <row r="66" spans="1:17" ht="15.75">
      <c r="A66" s="32"/>
      <c r="B66" s="33" t="s">
        <v>41</v>
      </c>
      <c r="C66" s="37"/>
      <c r="D66" s="33">
        <f t="shared" ref="D66:O66" si="1">SUM(D49:D65)</f>
        <v>26.843999999999998</v>
      </c>
      <c r="E66" s="33">
        <f t="shared" si="1"/>
        <v>28.503</v>
      </c>
      <c r="F66" s="33">
        <f t="shared" si="1"/>
        <v>50.031999999999996</v>
      </c>
      <c r="G66" s="33">
        <f t="shared" si="1"/>
        <v>568.75900000000001</v>
      </c>
      <c r="H66" s="33">
        <f t="shared" si="1"/>
        <v>0.21570000000000003</v>
      </c>
      <c r="I66" s="33">
        <f t="shared" si="1"/>
        <v>94.449999999999989</v>
      </c>
      <c r="J66" s="33">
        <f t="shared" si="1"/>
        <v>270.89999999999998</v>
      </c>
      <c r="K66" s="33">
        <f t="shared" si="1"/>
        <v>2.7240000000000002</v>
      </c>
      <c r="L66" s="33">
        <f t="shared" si="1"/>
        <v>139.44</v>
      </c>
      <c r="M66" s="33">
        <f t="shared" si="1"/>
        <v>321.12</v>
      </c>
      <c r="N66" s="33">
        <f t="shared" si="1"/>
        <v>83.480000000000018</v>
      </c>
      <c r="O66" s="39">
        <f t="shared" si="1"/>
        <v>7.9719999999999995</v>
      </c>
      <c r="Q66" s="10">
        <f>G66*100/2720</f>
        <v>20.910257352941176</v>
      </c>
    </row>
    <row r="67" spans="1:17" ht="15.75">
      <c r="A67" s="12"/>
      <c r="B67" s="12"/>
      <c r="C67" s="14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7">
      <c r="A68" s="23"/>
      <c r="B68" s="23"/>
      <c r="C68" s="24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7" ht="21">
      <c r="A69" s="57" t="s">
        <v>67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</row>
    <row r="70" spans="1:17" ht="21">
      <c r="A70" s="57" t="s">
        <v>8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</row>
    <row r="71" spans="1:17" ht="21">
      <c r="A71" s="57" t="s">
        <v>125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</row>
    <row r="72" spans="1:17" ht="15.75" customHeight="1">
      <c r="A72" s="62" t="s">
        <v>10</v>
      </c>
      <c r="B72" s="63" t="s">
        <v>11</v>
      </c>
      <c r="C72" s="63" t="s">
        <v>12</v>
      </c>
      <c r="D72" s="60" t="s">
        <v>13</v>
      </c>
      <c r="E72" s="60"/>
      <c r="F72" s="60"/>
      <c r="G72" s="63" t="s">
        <v>14</v>
      </c>
      <c r="H72" s="60" t="s">
        <v>53</v>
      </c>
      <c r="I72" s="60"/>
      <c r="J72" s="60"/>
      <c r="K72" s="60"/>
      <c r="L72" s="61" t="s">
        <v>16</v>
      </c>
      <c r="M72" s="61"/>
      <c r="N72" s="61"/>
      <c r="O72" s="61"/>
      <c r="P72" s="41"/>
      <c r="Q72" s="41"/>
    </row>
    <row r="73" spans="1:17">
      <c r="A73" s="62"/>
      <c r="B73" s="63"/>
      <c r="C73" s="63"/>
      <c r="D73" s="2" t="s">
        <v>18</v>
      </c>
      <c r="E73" s="2" t="s">
        <v>19</v>
      </c>
      <c r="F73" s="2" t="s">
        <v>20</v>
      </c>
      <c r="G73" s="63"/>
      <c r="H73" s="2" t="s">
        <v>21</v>
      </c>
      <c r="I73" s="2" t="s">
        <v>22</v>
      </c>
      <c r="J73" s="2" t="s">
        <v>23</v>
      </c>
      <c r="K73" s="2" t="s">
        <v>24</v>
      </c>
      <c r="L73" s="2" t="s">
        <v>25</v>
      </c>
      <c r="M73" s="2" t="s">
        <v>26</v>
      </c>
      <c r="N73" s="2" t="s">
        <v>27</v>
      </c>
      <c r="O73" s="3" t="s">
        <v>28</v>
      </c>
      <c r="P73" s="41"/>
      <c r="Q73" s="41"/>
    </row>
    <row r="74" spans="1:17" ht="18.75">
      <c r="A74" s="18"/>
      <c r="B74" s="19" t="s">
        <v>29</v>
      </c>
      <c r="C74" s="1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3"/>
    </row>
    <row r="75" spans="1:17" ht="15.75">
      <c r="A75" s="9">
        <v>120</v>
      </c>
      <c r="B75" s="10" t="s">
        <v>68</v>
      </c>
      <c r="C75" s="11">
        <v>250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3"/>
    </row>
    <row r="76" spans="1:17" ht="15.75">
      <c r="A76" s="9"/>
      <c r="B76" s="12" t="s">
        <v>31</v>
      </c>
      <c r="C76" s="14">
        <v>100</v>
      </c>
      <c r="D76" s="12">
        <v>2.9</v>
      </c>
      <c r="E76" s="12">
        <v>3.2</v>
      </c>
      <c r="F76" s="12">
        <v>4.7</v>
      </c>
      <c r="G76" s="12">
        <v>60</v>
      </c>
      <c r="H76" s="12">
        <v>0.04</v>
      </c>
      <c r="I76" s="12">
        <v>1.3</v>
      </c>
      <c r="J76" s="12">
        <v>2.1999999999999999E-2</v>
      </c>
      <c r="K76" s="12"/>
      <c r="L76" s="12">
        <v>120</v>
      </c>
      <c r="M76" s="12">
        <v>90</v>
      </c>
      <c r="N76" s="12">
        <v>14</v>
      </c>
      <c r="O76" s="13">
        <v>0.1</v>
      </c>
    </row>
    <row r="77" spans="1:17" ht="15.75">
      <c r="A77" s="9"/>
      <c r="B77" s="12" t="s">
        <v>69</v>
      </c>
      <c r="C77" s="14">
        <v>20</v>
      </c>
      <c r="D77" s="12">
        <v>2.2000000000000002</v>
      </c>
      <c r="E77" s="12">
        <v>0.26</v>
      </c>
      <c r="F77" s="12">
        <v>14.1</v>
      </c>
      <c r="G77" s="12">
        <v>67.599999999999994</v>
      </c>
      <c r="H77" s="12">
        <v>3.4000000000000002E-2</v>
      </c>
      <c r="I77" s="12"/>
      <c r="J77" s="12"/>
      <c r="K77" s="12">
        <v>0.3</v>
      </c>
      <c r="L77" s="12">
        <v>3.8</v>
      </c>
      <c r="M77" s="12">
        <v>17.399999999999999</v>
      </c>
      <c r="N77" s="12">
        <v>3.2</v>
      </c>
      <c r="O77" s="13">
        <v>0.32</v>
      </c>
    </row>
    <row r="78" spans="1:17" ht="15.75">
      <c r="A78" s="9"/>
      <c r="B78" s="12" t="s">
        <v>34</v>
      </c>
      <c r="C78" s="14">
        <v>2</v>
      </c>
      <c r="D78" s="12"/>
      <c r="E78" s="12"/>
      <c r="F78" s="12"/>
      <c r="G78" s="12"/>
      <c r="H78" s="12"/>
      <c r="I78" s="15"/>
      <c r="J78" s="12"/>
      <c r="K78" s="12"/>
      <c r="L78" s="12">
        <v>7.36</v>
      </c>
      <c r="M78" s="12">
        <v>1.5</v>
      </c>
      <c r="N78" s="12">
        <v>0.44</v>
      </c>
      <c r="O78" s="13">
        <v>5.8000000000000003E-2</v>
      </c>
    </row>
    <row r="79" spans="1:17" ht="15.75">
      <c r="A79" s="9"/>
      <c r="B79" s="12" t="s">
        <v>33</v>
      </c>
      <c r="C79" s="14">
        <v>2</v>
      </c>
      <c r="D79" s="12"/>
      <c r="E79" s="12"/>
      <c r="F79" s="12">
        <v>1.996</v>
      </c>
      <c r="G79" s="12">
        <v>7.98</v>
      </c>
      <c r="H79" s="12"/>
      <c r="I79" s="12"/>
      <c r="J79" s="12"/>
      <c r="K79" s="12"/>
      <c r="L79" s="12">
        <v>0.06</v>
      </c>
      <c r="M79" s="12"/>
      <c r="N79" s="12"/>
      <c r="O79" s="13">
        <v>6.0000000000000001E-3</v>
      </c>
    </row>
    <row r="80" spans="1:17" ht="15.75">
      <c r="A80" s="9"/>
      <c r="B80" s="12" t="s">
        <v>35</v>
      </c>
      <c r="C80" s="14">
        <v>10</v>
      </c>
      <c r="D80" s="12">
        <v>0.08</v>
      </c>
      <c r="E80" s="12">
        <v>7.25</v>
      </c>
      <c r="F80" s="12">
        <v>0.13</v>
      </c>
      <c r="G80" s="12">
        <v>66.099999999999994</v>
      </c>
      <c r="H80" s="12">
        <v>1E-3</v>
      </c>
      <c r="I80" s="12"/>
      <c r="J80" s="12">
        <v>45</v>
      </c>
      <c r="K80" s="12">
        <v>0.1</v>
      </c>
      <c r="L80" s="12">
        <v>2.1</v>
      </c>
      <c r="M80" s="12">
        <v>3</v>
      </c>
      <c r="N80" s="12">
        <v>0.04</v>
      </c>
      <c r="O80" s="13">
        <v>0.02</v>
      </c>
    </row>
    <row r="81" spans="1:17" ht="15.75">
      <c r="A81" s="9"/>
      <c r="B81" s="10" t="s">
        <v>70</v>
      </c>
      <c r="C81" s="11">
        <v>20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</row>
    <row r="82" spans="1:17" ht="15.75">
      <c r="A82" s="9"/>
      <c r="B82" s="12" t="s">
        <v>71</v>
      </c>
      <c r="C82" s="14">
        <v>20</v>
      </c>
      <c r="D82" s="12">
        <v>5.2</v>
      </c>
      <c r="E82" s="12">
        <v>5.3</v>
      </c>
      <c r="F82" s="12">
        <v>0.7</v>
      </c>
      <c r="G82" s="12">
        <v>71.099999999999994</v>
      </c>
      <c r="H82" s="12">
        <v>6.0000000000000001E-3</v>
      </c>
      <c r="I82" s="12">
        <v>0.56000000000000005</v>
      </c>
      <c r="J82" s="12">
        <v>0.08</v>
      </c>
      <c r="K82" s="12">
        <v>0.06</v>
      </c>
      <c r="L82" s="12">
        <v>201</v>
      </c>
      <c r="M82" s="12">
        <v>108</v>
      </c>
      <c r="N82" s="12">
        <v>10</v>
      </c>
      <c r="O82" s="13">
        <v>0.18</v>
      </c>
    </row>
    <row r="83" spans="1:17" ht="15.75">
      <c r="A83" s="9"/>
      <c r="B83" s="10" t="s">
        <v>64</v>
      </c>
      <c r="C83" s="11">
        <v>40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3"/>
    </row>
    <row r="84" spans="1:17" ht="15.75">
      <c r="A84" s="9"/>
      <c r="B84" s="12" t="s">
        <v>37</v>
      </c>
      <c r="C84" s="14">
        <v>40</v>
      </c>
      <c r="D84" s="12">
        <v>3.16</v>
      </c>
      <c r="E84" s="12">
        <v>0.4</v>
      </c>
      <c r="F84" s="12">
        <v>19.3</v>
      </c>
      <c r="G84" s="12">
        <v>94</v>
      </c>
      <c r="H84" s="12">
        <v>6.4000000000000001E-2</v>
      </c>
      <c r="I84" s="12"/>
      <c r="J84" s="12"/>
      <c r="K84" s="12">
        <v>0.52</v>
      </c>
      <c r="L84" s="12">
        <v>9.1999999999999993</v>
      </c>
      <c r="M84" s="12">
        <v>34.799999999999997</v>
      </c>
      <c r="N84" s="12">
        <v>13.2</v>
      </c>
      <c r="O84" s="13">
        <v>0.8</v>
      </c>
    </row>
    <row r="85" spans="1:17" ht="15.75">
      <c r="A85" s="9">
        <v>1024</v>
      </c>
      <c r="B85" s="10" t="s">
        <v>72</v>
      </c>
      <c r="C85" s="11">
        <v>200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3"/>
    </row>
    <row r="86" spans="1:17" ht="15.75">
      <c r="A86" s="9"/>
      <c r="B86" s="12" t="s">
        <v>31</v>
      </c>
      <c r="C86" s="14">
        <v>80</v>
      </c>
      <c r="D86" s="12">
        <v>2.3199999999999998</v>
      </c>
      <c r="E86" s="12">
        <v>2.56</v>
      </c>
      <c r="F86" s="12">
        <v>3.76</v>
      </c>
      <c r="G86" s="12">
        <v>48</v>
      </c>
      <c r="H86" s="12">
        <v>3.2000000000000001E-2</v>
      </c>
      <c r="I86" s="12">
        <v>1.04</v>
      </c>
      <c r="J86" s="12">
        <v>17.600000000000001</v>
      </c>
      <c r="K86" s="12"/>
      <c r="L86" s="12">
        <v>96</v>
      </c>
      <c r="M86" s="12">
        <v>72</v>
      </c>
      <c r="N86" s="12">
        <v>11.2</v>
      </c>
      <c r="O86" s="13">
        <v>0.08</v>
      </c>
    </row>
    <row r="87" spans="1:17" ht="15.75">
      <c r="A87" s="9"/>
      <c r="B87" s="12" t="s">
        <v>73</v>
      </c>
      <c r="C87" s="14">
        <v>8</v>
      </c>
      <c r="D87" s="12">
        <v>7.1999999999999995E-2</v>
      </c>
      <c r="E87" s="12"/>
      <c r="F87" s="12">
        <v>0.32</v>
      </c>
      <c r="G87" s="12">
        <v>30.24</v>
      </c>
      <c r="H87" s="12">
        <v>4.96E-3</v>
      </c>
      <c r="I87" s="12">
        <v>0.224</v>
      </c>
      <c r="J87" s="12">
        <v>8.0000000000000007E-5</v>
      </c>
      <c r="K87" s="12"/>
      <c r="L87" s="12">
        <v>1.52</v>
      </c>
      <c r="M87" s="12">
        <v>2.08</v>
      </c>
      <c r="N87" s="12">
        <v>0.8</v>
      </c>
      <c r="O87" s="13">
        <v>1.9199999999999998E-2</v>
      </c>
    </row>
    <row r="88" spans="1:17" ht="15.75">
      <c r="A88" s="9"/>
      <c r="B88" s="12" t="s">
        <v>33</v>
      </c>
      <c r="C88" s="14">
        <v>20</v>
      </c>
      <c r="D88" s="12"/>
      <c r="E88" s="12"/>
      <c r="F88" s="12">
        <v>19.96</v>
      </c>
      <c r="G88" s="12">
        <v>79.8</v>
      </c>
      <c r="H88" s="12"/>
      <c r="I88" s="12"/>
      <c r="J88" s="12"/>
      <c r="K88" s="12"/>
      <c r="L88" s="12">
        <v>0.6</v>
      </c>
      <c r="M88" s="12"/>
      <c r="N88" s="12"/>
      <c r="O88" s="13">
        <v>0.06</v>
      </c>
    </row>
    <row r="89" spans="1:17" ht="15.75">
      <c r="A89" s="9"/>
      <c r="B89" s="10" t="s">
        <v>74</v>
      </c>
      <c r="C89" s="11">
        <v>100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3"/>
    </row>
    <row r="90" spans="1:17" ht="15.75">
      <c r="A90" s="9"/>
      <c r="B90" s="12" t="s">
        <v>75</v>
      </c>
      <c r="C90" s="14">
        <v>100</v>
      </c>
      <c r="D90" s="12">
        <v>0.8</v>
      </c>
      <c r="E90" s="12">
        <v>0.2</v>
      </c>
      <c r="F90" s="12">
        <v>7.5</v>
      </c>
      <c r="G90" s="12">
        <v>38</v>
      </c>
      <c r="H90" s="12">
        <v>0.06</v>
      </c>
      <c r="I90" s="12">
        <v>38</v>
      </c>
      <c r="J90" s="12">
        <v>10</v>
      </c>
      <c r="K90" s="12">
        <v>0.2</v>
      </c>
      <c r="L90" s="12">
        <v>35</v>
      </c>
      <c r="M90" s="12">
        <v>17</v>
      </c>
      <c r="N90" s="12">
        <v>11</v>
      </c>
      <c r="O90" s="13">
        <v>0.1</v>
      </c>
    </row>
    <row r="91" spans="1:17" ht="15.75">
      <c r="A91" s="9"/>
      <c r="B91" s="12"/>
      <c r="C91" s="1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3"/>
    </row>
    <row r="92" spans="1:17" ht="15.75">
      <c r="A92" s="9"/>
      <c r="B92" s="10" t="s">
        <v>41</v>
      </c>
      <c r="C92" s="14"/>
      <c r="D92" s="10">
        <f t="shared" ref="D92:O92" si="2">SUM(D75:D91)</f>
        <v>16.731999999999999</v>
      </c>
      <c r="E92" s="10">
        <f t="shared" si="2"/>
        <v>19.169999999999998</v>
      </c>
      <c r="F92" s="10">
        <f t="shared" si="2"/>
        <v>72.466000000000008</v>
      </c>
      <c r="G92" s="10">
        <f t="shared" si="2"/>
        <v>562.81999999999994</v>
      </c>
      <c r="H92" s="10">
        <f t="shared" si="2"/>
        <v>0.24196000000000001</v>
      </c>
      <c r="I92" s="10">
        <f t="shared" si="2"/>
        <v>41.124000000000002</v>
      </c>
      <c r="J92" s="10">
        <f t="shared" si="2"/>
        <v>72.702079999999995</v>
      </c>
      <c r="K92" s="10">
        <f t="shared" si="2"/>
        <v>1.18</v>
      </c>
      <c r="L92" s="10">
        <f t="shared" si="2"/>
        <v>476.64</v>
      </c>
      <c r="M92" s="10">
        <f t="shared" si="2"/>
        <v>345.78</v>
      </c>
      <c r="N92" s="10">
        <f t="shared" si="2"/>
        <v>63.879999999999995</v>
      </c>
      <c r="O92" s="17">
        <f t="shared" si="2"/>
        <v>1.7432000000000003</v>
      </c>
      <c r="Q92" s="10">
        <f>G92*100/2720</f>
        <v>20.691911764705878</v>
      </c>
    </row>
    <row r="95" spans="1:17" ht="21">
      <c r="A95" s="57" t="s">
        <v>78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</row>
    <row r="96" spans="1:17" ht="21">
      <c r="A96" s="57" t="s">
        <v>8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</row>
    <row r="97" spans="1:17" ht="21">
      <c r="A97" s="57" t="s">
        <v>125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</row>
    <row r="98" spans="1:17" ht="15.75" customHeight="1">
      <c r="A98" s="58" t="s">
        <v>10</v>
      </c>
      <c r="B98" s="59" t="s">
        <v>11</v>
      </c>
      <c r="C98" s="59" t="s">
        <v>12</v>
      </c>
      <c r="D98" s="60" t="s">
        <v>13</v>
      </c>
      <c r="E98" s="60"/>
      <c r="F98" s="60"/>
      <c r="G98" s="59" t="s">
        <v>14</v>
      </c>
      <c r="H98" s="60" t="s">
        <v>53</v>
      </c>
      <c r="I98" s="60"/>
      <c r="J98" s="60"/>
      <c r="K98" s="60"/>
      <c r="L98" s="61" t="s">
        <v>16</v>
      </c>
      <c r="M98" s="61"/>
      <c r="N98" s="61"/>
      <c r="O98" s="61"/>
      <c r="P98" s="41"/>
      <c r="Q98" s="41"/>
    </row>
    <row r="99" spans="1:17">
      <c r="A99" s="58"/>
      <c r="B99" s="59"/>
      <c r="C99" s="59"/>
      <c r="D99" s="25" t="s">
        <v>18</v>
      </c>
      <c r="E99" s="25" t="s">
        <v>19</v>
      </c>
      <c r="F99" s="25" t="s">
        <v>20</v>
      </c>
      <c r="G99" s="59"/>
      <c r="H99" s="25" t="s">
        <v>21</v>
      </c>
      <c r="I99" s="25" t="s">
        <v>22</v>
      </c>
      <c r="J99" s="25" t="s">
        <v>23</v>
      </c>
      <c r="K99" s="25" t="s">
        <v>24</v>
      </c>
      <c r="L99" s="25" t="s">
        <v>25</v>
      </c>
      <c r="M99" s="25" t="s">
        <v>26</v>
      </c>
      <c r="N99" s="25" t="s">
        <v>27</v>
      </c>
      <c r="O99" s="26" t="s">
        <v>28</v>
      </c>
      <c r="P99" s="41"/>
      <c r="Q99" s="41"/>
    </row>
    <row r="100" spans="1:17" ht="18.75">
      <c r="A100" s="4"/>
      <c r="B100" s="5" t="s">
        <v>29</v>
      </c>
      <c r="C100" s="6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8"/>
    </row>
    <row r="101" spans="1:17" ht="15.75">
      <c r="A101" s="9">
        <v>411</v>
      </c>
      <c r="B101" s="10" t="s">
        <v>79</v>
      </c>
      <c r="C101" s="11">
        <v>250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3"/>
    </row>
    <row r="102" spans="1:17" ht="15.75">
      <c r="A102" s="9"/>
      <c r="B102" s="12" t="s">
        <v>31</v>
      </c>
      <c r="C102" s="14">
        <v>100</v>
      </c>
      <c r="D102" s="12">
        <v>2.9</v>
      </c>
      <c r="E102" s="12">
        <v>3.2</v>
      </c>
      <c r="F102" s="12">
        <v>4.7</v>
      </c>
      <c r="G102" s="12">
        <v>60</v>
      </c>
      <c r="H102" s="12">
        <v>0.04</v>
      </c>
      <c r="I102" s="12">
        <v>1.6</v>
      </c>
      <c r="J102" s="12">
        <v>22</v>
      </c>
      <c r="K102" s="12"/>
      <c r="L102" s="12">
        <v>120</v>
      </c>
      <c r="M102" s="12">
        <v>90</v>
      </c>
      <c r="N102" s="12">
        <v>11</v>
      </c>
      <c r="O102" s="13">
        <v>0.1</v>
      </c>
    </row>
    <row r="103" spans="1:17" ht="15.75">
      <c r="A103" s="9"/>
      <c r="B103" s="12" t="s">
        <v>80</v>
      </c>
      <c r="C103" s="14">
        <v>33</v>
      </c>
      <c r="D103" s="12">
        <v>2.31</v>
      </c>
      <c r="E103" s="12">
        <v>0.33</v>
      </c>
      <c r="F103" s="12">
        <v>24.42</v>
      </c>
      <c r="G103" s="12">
        <v>109.89</v>
      </c>
      <c r="H103" s="12">
        <v>2.64E-2</v>
      </c>
      <c r="I103" s="12"/>
      <c r="J103" s="12"/>
      <c r="K103" s="12">
        <v>0.13200000000000001</v>
      </c>
      <c r="L103" s="12">
        <v>2.64</v>
      </c>
      <c r="M103" s="12">
        <v>49.5</v>
      </c>
      <c r="N103" s="12">
        <v>16.5</v>
      </c>
      <c r="O103" s="13">
        <v>0.33</v>
      </c>
    </row>
    <row r="104" spans="1:17" ht="15.75">
      <c r="A104" s="9"/>
      <c r="B104" s="12" t="s">
        <v>33</v>
      </c>
      <c r="C104" s="14">
        <v>10</v>
      </c>
      <c r="D104" s="12"/>
      <c r="E104" s="12"/>
      <c r="F104" s="12">
        <v>9.98</v>
      </c>
      <c r="G104" s="12">
        <v>39.9</v>
      </c>
      <c r="H104" s="12"/>
      <c r="I104" s="12"/>
      <c r="J104" s="12"/>
      <c r="K104" s="12"/>
      <c r="L104" s="12">
        <v>0.3</v>
      </c>
      <c r="M104" s="12"/>
      <c r="N104" s="12"/>
      <c r="O104" s="13">
        <v>0.03</v>
      </c>
    </row>
    <row r="105" spans="1:17" ht="15.75">
      <c r="A105" s="9"/>
      <c r="B105" s="12" t="s">
        <v>34</v>
      </c>
      <c r="C105" s="14">
        <v>2</v>
      </c>
      <c r="D105" s="12"/>
      <c r="E105" s="12"/>
      <c r="F105" s="12"/>
      <c r="G105" s="12"/>
      <c r="H105" s="12"/>
      <c r="I105" s="12"/>
      <c r="J105" s="12"/>
      <c r="K105" s="12"/>
      <c r="L105" s="12">
        <v>7.36</v>
      </c>
      <c r="M105" s="12">
        <v>1.5</v>
      </c>
      <c r="N105" s="12">
        <v>0.44</v>
      </c>
      <c r="O105" s="13">
        <v>5.8000000000000003E-2</v>
      </c>
    </row>
    <row r="106" spans="1:17" ht="15.75">
      <c r="A106" s="9"/>
      <c r="B106" s="12" t="s">
        <v>35</v>
      </c>
      <c r="C106" s="14">
        <v>10</v>
      </c>
      <c r="D106" s="12">
        <v>0.08</v>
      </c>
      <c r="E106" s="12">
        <v>7.25</v>
      </c>
      <c r="F106" s="12">
        <v>0.13</v>
      </c>
      <c r="G106" s="12">
        <v>66.099999999999994</v>
      </c>
      <c r="H106" s="12">
        <v>1E-3</v>
      </c>
      <c r="I106" s="12"/>
      <c r="J106" s="12">
        <v>45</v>
      </c>
      <c r="K106" s="12">
        <v>0.1</v>
      </c>
      <c r="L106" s="12">
        <v>2.1</v>
      </c>
      <c r="M106" s="12">
        <v>3</v>
      </c>
      <c r="N106" s="12">
        <v>0.04</v>
      </c>
      <c r="O106" s="13">
        <v>0.02</v>
      </c>
    </row>
    <row r="107" spans="1:17" ht="15.75">
      <c r="A107" s="9">
        <v>1008</v>
      </c>
      <c r="B107" s="10" t="s">
        <v>81</v>
      </c>
      <c r="C107" s="11">
        <v>200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3"/>
    </row>
    <row r="108" spans="1:17" ht="15.75">
      <c r="A108" s="9">
        <v>1011</v>
      </c>
      <c r="B108" s="12" t="s">
        <v>40</v>
      </c>
      <c r="C108" s="14">
        <v>2</v>
      </c>
      <c r="D108" s="12">
        <v>0.4</v>
      </c>
      <c r="E108" s="12">
        <v>0.10199999999999999</v>
      </c>
      <c r="F108" s="12">
        <v>0.08</v>
      </c>
      <c r="G108" s="12">
        <v>2.8119999999999998</v>
      </c>
      <c r="H108" s="12">
        <v>1.4E-3</v>
      </c>
      <c r="I108" s="12">
        <v>0.2</v>
      </c>
      <c r="J108" s="12">
        <v>1</v>
      </c>
      <c r="K108" s="12"/>
      <c r="L108" s="12">
        <v>9.9</v>
      </c>
      <c r="M108" s="12">
        <v>16.48</v>
      </c>
      <c r="N108" s="12">
        <v>8.8000000000000007</v>
      </c>
      <c r="O108" s="13">
        <v>1.64</v>
      </c>
    </row>
    <row r="109" spans="1:17" ht="15.75">
      <c r="A109" s="9"/>
      <c r="B109" s="12" t="s">
        <v>31</v>
      </c>
      <c r="C109" s="14">
        <v>50</v>
      </c>
      <c r="D109" s="12">
        <v>1.45</v>
      </c>
      <c r="E109" s="12">
        <v>1.6</v>
      </c>
      <c r="F109" s="12">
        <v>2.35</v>
      </c>
      <c r="G109" s="12">
        <v>30</v>
      </c>
      <c r="H109" s="12">
        <v>0.02</v>
      </c>
      <c r="I109" s="12">
        <v>0.65</v>
      </c>
      <c r="J109" s="12">
        <v>11</v>
      </c>
      <c r="K109" s="12"/>
      <c r="L109" s="12">
        <v>60</v>
      </c>
      <c r="M109" s="12">
        <v>45</v>
      </c>
      <c r="N109" s="12">
        <v>7</v>
      </c>
      <c r="O109" s="13">
        <v>0.05</v>
      </c>
    </row>
    <row r="110" spans="1:17" ht="15.75">
      <c r="A110" s="9"/>
      <c r="B110" s="10" t="s">
        <v>56</v>
      </c>
      <c r="C110" s="11">
        <v>40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7" ht="15.75">
      <c r="A111" s="9"/>
      <c r="B111" s="12" t="s">
        <v>37</v>
      </c>
      <c r="C111" s="14">
        <v>30</v>
      </c>
      <c r="D111" s="12">
        <v>2.37</v>
      </c>
      <c r="E111" s="12">
        <v>0.3</v>
      </c>
      <c r="F111" s="12">
        <v>14.5</v>
      </c>
      <c r="G111" s="12">
        <v>70.5</v>
      </c>
      <c r="H111" s="12">
        <v>4.8000000000000001E-2</v>
      </c>
      <c r="I111" s="12"/>
      <c r="J111" s="12"/>
      <c r="K111" s="12">
        <v>0.39</v>
      </c>
      <c r="L111" s="12">
        <v>6.9</v>
      </c>
      <c r="M111" s="12">
        <v>26.1</v>
      </c>
      <c r="N111" s="12">
        <v>9.9</v>
      </c>
      <c r="O111" s="12">
        <v>0.6</v>
      </c>
    </row>
    <row r="112" spans="1:17" ht="15.75">
      <c r="A112" s="9"/>
      <c r="B112" s="12" t="s">
        <v>35</v>
      </c>
      <c r="C112" s="14">
        <v>10</v>
      </c>
      <c r="D112" s="12">
        <v>0.08</v>
      </c>
      <c r="E112" s="12">
        <v>7.25</v>
      </c>
      <c r="F112" s="12">
        <v>0.13</v>
      </c>
      <c r="G112" s="12">
        <v>66.099999999999994</v>
      </c>
      <c r="H112" s="12">
        <v>1E-3</v>
      </c>
      <c r="I112" s="12"/>
      <c r="J112" s="12">
        <v>45</v>
      </c>
      <c r="K112" s="12">
        <v>0.1</v>
      </c>
      <c r="L112" s="12">
        <v>2.1</v>
      </c>
      <c r="M112" s="12">
        <v>3</v>
      </c>
      <c r="N112" s="12">
        <v>0.04</v>
      </c>
      <c r="O112" s="12">
        <v>0.02</v>
      </c>
    </row>
    <row r="113" spans="1:17" ht="15.75">
      <c r="A113" s="9"/>
      <c r="B113" s="43" t="s">
        <v>65</v>
      </c>
      <c r="C113" s="44">
        <v>50</v>
      </c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6"/>
    </row>
    <row r="114" spans="1:17" ht="15.75">
      <c r="A114" s="9"/>
      <c r="B114" s="45" t="s">
        <v>66</v>
      </c>
      <c r="C114" s="47">
        <v>50</v>
      </c>
      <c r="D114" s="45">
        <v>0.05</v>
      </c>
      <c r="E114" s="45"/>
      <c r="F114" s="45">
        <v>39.700000000000003</v>
      </c>
      <c r="G114" s="45">
        <v>160.5</v>
      </c>
      <c r="H114" s="45"/>
      <c r="I114" s="45"/>
      <c r="J114" s="45"/>
      <c r="K114" s="45"/>
      <c r="L114" s="45">
        <v>2</v>
      </c>
      <c r="M114" s="45">
        <v>0.5</v>
      </c>
      <c r="N114" s="45">
        <v>1</v>
      </c>
      <c r="O114" s="46">
        <v>0.2</v>
      </c>
    </row>
    <row r="115" spans="1:17" ht="15.75">
      <c r="A115" s="9"/>
      <c r="B115" s="12"/>
      <c r="C115" s="1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3"/>
    </row>
    <row r="116" spans="1:17" ht="15.75">
      <c r="A116" s="9"/>
      <c r="B116" s="10" t="s">
        <v>41</v>
      </c>
      <c r="C116" s="14"/>
      <c r="D116" s="10">
        <f t="shared" ref="D116:O116" si="3">SUM(D102:D114)</f>
        <v>9.6400000000000023</v>
      </c>
      <c r="E116" s="10">
        <f t="shared" si="3"/>
        <v>20.032000000000004</v>
      </c>
      <c r="F116" s="10">
        <f t="shared" si="3"/>
        <v>95.990000000000009</v>
      </c>
      <c r="G116" s="10">
        <f t="shared" si="3"/>
        <v>605.80200000000002</v>
      </c>
      <c r="H116" s="10">
        <f t="shared" si="3"/>
        <v>0.13780000000000001</v>
      </c>
      <c r="I116" s="10">
        <f t="shared" si="3"/>
        <v>2.4500000000000002</v>
      </c>
      <c r="J116" s="10">
        <f t="shared" si="3"/>
        <v>124</v>
      </c>
      <c r="K116" s="10">
        <f t="shared" si="3"/>
        <v>0.72199999999999998</v>
      </c>
      <c r="L116" s="10">
        <f t="shared" si="3"/>
        <v>213.3</v>
      </c>
      <c r="M116" s="10">
        <f t="shared" si="3"/>
        <v>235.07999999999998</v>
      </c>
      <c r="N116" s="10">
        <f t="shared" si="3"/>
        <v>54.72</v>
      </c>
      <c r="O116" s="17">
        <f t="shared" si="3"/>
        <v>3.048</v>
      </c>
      <c r="Q116" s="10">
        <f>G116*100/2720</f>
        <v>22.272132352941178</v>
      </c>
    </row>
    <row r="119" spans="1:17" ht="21">
      <c r="A119" s="57" t="s">
        <v>84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</row>
    <row r="120" spans="1:17" ht="21">
      <c r="A120" s="57" t="s">
        <v>8</v>
      </c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</row>
    <row r="121" spans="1:17" ht="21">
      <c r="A121" s="57" t="s">
        <v>125</v>
      </c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</row>
    <row r="122" spans="1:17" ht="15.75" customHeight="1">
      <c r="A122" s="58" t="s">
        <v>10</v>
      </c>
      <c r="B122" s="59" t="s">
        <v>11</v>
      </c>
      <c r="C122" s="59" t="s">
        <v>12</v>
      </c>
      <c r="D122" s="60" t="s">
        <v>13</v>
      </c>
      <c r="E122" s="60"/>
      <c r="F122" s="60"/>
      <c r="G122" s="59" t="s">
        <v>14</v>
      </c>
      <c r="H122" s="60" t="s">
        <v>53</v>
      </c>
      <c r="I122" s="60"/>
      <c r="J122" s="60"/>
      <c r="K122" s="60"/>
      <c r="L122" s="61" t="s">
        <v>16</v>
      </c>
      <c r="M122" s="61"/>
      <c r="N122" s="61"/>
      <c r="O122" s="61"/>
    </row>
    <row r="123" spans="1:17">
      <c r="A123" s="58"/>
      <c r="B123" s="59"/>
      <c r="C123" s="59"/>
      <c r="D123" s="25" t="s">
        <v>18</v>
      </c>
      <c r="E123" s="25" t="s">
        <v>19</v>
      </c>
      <c r="F123" s="25" t="s">
        <v>20</v>
      </c>
      <c r="G123" s="59"/>
      <c r="H123" s="25" t="s">
        <v>21</v>
      </c>
      <c r="I123" s="25" t="s">
        <v>22</v>
      </c>
      <c r="J123" s="25" t="s">
        <v>23</v>
      </c>
      <c r="K123" s="25" t="s">
        <v>24</v>
      </c>
      <c r="L123" s="25" t="s">
        <v>25</v>
      </c>
      <c r="M123" s="25" t="s">
        <v>26</v>
      </c>
      <c r="N123" s="25" t="s">
        <v>27</v>
      </c>
      <c r="O123" s="26" t="s">
        <v>28</v>
      </c>
    </row>
    <row r="124" spans="1:17" ht="18.75">
      <c r="A124" s="4"/>
      <c r="B124" s="5" t="s">
        <v>29</v>
      </c>
      <c r="C124" s="6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8"/>
    </row>
    <row r="125" spans="1:17" ht="15.75">
      <c r="A125" s="9">
        <v>411</v>
      </c>
      <c r="B125" s="10" t="s">
        <v>85</v>
      </c>
      <c r="C125" s="11">
        <v>250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3"/>
    </row>
    <row r="126" spans="1:17" ht="15.75">
      <c r="A126" s="9"/>
      <c r="B126" s="12" t="s">
        <v>86</v>
      </c>
      <c r="C126" s="14">
        <v>45</v>
      </c>
      <c r="D126" s="12">
        <v>5.54</v>
      </c>
      <c r="E126" s="12">
        <v>2.79</v>
      </c>
      <c r="F126" s="12">
        <v>27.8</v>
      </c>
      <c r="G126" s="12">
        <v>158</v>
      </c>
      <c r="H126" s="12">
        <v>0.20300000000000001</v>
      </c>
      <c r="I126" s="12"/>
      <c r="J126" s="12"/>
      <c r="K126" s="12">
        <v>0.72</v>
      </c>
      <c r="L126" s="12">
        <v>23.4</v>
      </c>
      <c r="M126" s="12">
        <v>148</v>
      </c>
      <c r="N126" s="12">
        <v>58.1</v>
      </c>
      <c r="O126" s="13">
        <v>1.62</v>
      </c>
    </row>
    <row r="127" spans="1:17" ht="15.75">
      <c r="A127" s="9"/>
      <c r="B127" s="12" t="s">
        <v>31</v>
      </c>
      <c r="C127" s="14">
        <v>100</v>
      </c>
      <c r="D127" s="12">
        <v>2.9</v>
      </c>
      <c r="E127" s="12">
        <v>3.2</v>
      </c>
      <c r="F127" s="12">
        <v>4.7</v>
      </c>
      <c r="G127" s="12">
        <v>60</v>
      </c>
      <c r="H127" s="12">
        <v>0.04</v>
      </c>
      <c r="I127" s="12">
        <v>1.6</v>
      </c>
      <c r="J127" s="12">
        <v>22</v>
      </c>
      <c r="K127" s="12"/>
      <c r="L127" s="12">
        <v>120</v>
      </c>
      <c r="M127" s="12">
        <v>90</v>
      </c>
      <c r="N127" s="12">
        <v>11</v>
      </c>
      <c r="O127" s="13">
        <v>0.1</v>
      </c>
    </row>
    <row r="128" spans="1:17" ht="15.75">
      <c r="A128" s="9"/>
      <c r="B128" s="12" t="s">
        <v>33</v>
      </c>
      <c r="C128" s="14">
        <v>10</v>
      </c>
      <c r="D128" s="12"/>
      <c r="E128" s="12"/>
      <c r="F128" s="12">
        <v>9.98</v>
      </c>
      <c r="G128" s="12">
        <v>39.9</v>
      </c>
      <c r="H128" s="12"/>
      <c r="I128" s="15"/>
      <c r="J128" s="12"/>
      <c r="K128" s="12"/>
      <c r="L128" s="12">
        <v>0.3</v>
      </c>
      <c r="M128" s="12"/>
      <c r="N128" s="12"/>
      <c r="O128" s="13">
        <v>0.03</v>
      </c>
    </row>
    <row r="129" spans="1:17" ht="15.75">
      <c r="A129" s="9"/>
      <c r="B129" s="12" t="s">
        <v>34</v>
      </c>
      <c r="C129" s="14">
        <v>2</v>
      </c>
      <c r="D129" s="12"/>
      <c r="E129" s="12"/>
      <c r="F129" s="12"/>
      <c r="G129" s="12"/>
      <c r="H129" s="12"/>
      <c r="I129" s="12"/>
      <c r="J129" s="12"/>
      <c r="K129" s="12"/>
      <c r="L129" s="12">
        <v>7.36</v>
      </c>
      <c r="M129" s="12">
        <v>1.5</v>
      </c>
      <c r="N129" s="12">
        <v>0.44</v>
      </c>
      <c r="O129" s="13">
        <v>5.8000000000000003E-2</v>
      </c>
    </row>
    <row r="130" spans="1:17" ht="15.75">
      <c r="A130" s="9"/>
      <c r="B130" s="12" t="s">
        <v>35</v>
      </c>
      <c r="C130" s="14">
        <v>10</v>
      </c>
      <c r="D130" s="12">
        <v>0.08</v>
      </c>
      <c r="E130" s="12">
        <v>7.25</v>
      </c>
      <c r="F130" s="12">
        <v>0.13</v>
      </c>
      <c r="G130" s="12">
        <v>66.099999999999994</v>
      </c>
      <c r="H130" s="12">
        <v>1E-3</v>
      </c>
      <c r="I130" s="12"/>
      <c r="J130" s="12">
        <v>45</v>
      </c>
      <c r="K130" s="12">
        <v>0.1</v>
      </c>
      <c r="L130" s="12">
        <v>2.1</v>
      </c>
      <c r="M130" s="12">
        <v>3</v>
      </c>
      <c r="N130" s="12">
        <v>0.04</v>
      </c>
      <c r="O130" s="13">
        <v>0.02</v>
      </c>
    </row>
    <row r="131" spans="1:17" ht="15.75">
      <c r="A131" s="9"/>
      <c r="B131" s="10" t="s">
        <v>64</v>
      </c>
      <c r="C131" s="11">
        <v>40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3"/>
    </row>
    <row r="132" spans="1:17" ht="15.75">
      <c r="A132" s="9"/>
      <c r="B132" s="12" t="s">
        <v>37</v>
      </c>
      <c r="C132" s="14">
        <v>40</v>
      </c>
      <c r="D132" s="12">
        <v>3.16</v>
      </c>
      <c r="E132" s="12">
        <v>0.4</v>
      </c>
      <c r="F132" s="12">
        <v>19.3</v>
      </c>
      <c r="G132" s="12">
        <v>94</v>
      </c>
      <c r="H132" s="12">
        <v>6.4000000000000001E-2</v>
      </c>
      <c r="I132" s="12"/>
      <c r="J132" s="12"/>
      <c r="K132" s="12">
        <v>0.52</v>
      </c>
      <c r="L132" s="12">
        <v>9.1999999999999993</v>
      </c>
      <c r="M132" s="12">
        <v>34.799999999999997</v>
      </c>
      <c r="N132" s="12">
        <v>13.2</v>
      </c>
      <c r="O132" s="13">
        <v>0.8</v>
      </c>
    </row>
    <row r="133" spans="1:17" ht="15.75">
      <c r="A133" s="9"/>
      <c r="B133" s="48" t="s">
        <v>87</v>
      </c>
      <c r="C133" s="49">
        <v>1</v>
      </c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</row>
    <row r="134" spans="1:17" ht="15.75">
      <c r="A134" s="9"/>
      <c r="B134" s="50" t="s">
        <v>88</v>
      </c>
      <c r="C134" s="51">
        <v>40</v>
      </c>
      <c r="D134" s="50">
        <v>5.08</v>
      </c>
      <c r="E134" s="50">
        <v>4.5999999999999996</v>
      </c>
      <c r="F134" s="50">
        <v>0.28000000000000003</v>
      </c>
      <c r="G134" s="50">
        <v>62.8</v>
      </c>
      <c r="H134" s="50">
        <v>2.8000000000000001E-2</v>
      </c>
      <c r="I134" s="50"/>
      <c r="J134" s="50">
        <v>104</v>
      </c>
      <c r="K134" s="50">
        <v>0.24</v>
      </c>
      <c r="L134" s="50">
        <v>22</v>
      </c>
      <c r="M134" s="50">
        <v>76.8</v>
      </c>
      <c r="N134" s="50">
        <v>4.8</v>
      </c>
      <c r="O134" s="50">
        <v>1</v>
      </c>
    </row>
    <row r="135" spans="1:17" ht="15.75">
      <c r="A135" s="9"/>
      <c r="B135" s="50" t="s">
        <v>34</v>
      </c>
      <c r="C135" s="51">
        <v>1</v>
      </c>
      <c r="D135" s="50"/>
      <c r="E135" s="50"/>
      <c r="F135" s="50"/>
      <c r="G135" s="50"/>
      <c r="H135" s="50"/>
      <c r="I135" s="50"/>
      <c r="J135" s="50"/>
      <c r="K135" s="50"/>
      <c r="L135" s="50">
        <v>3.68</v>
      </c>
      <c r="M135" s="50">
        <v>0.75</v>
      </c>
      <c r="N135" s="50">
        <v>0.22</v>
      </c>
      <c r="O135" s="50">
        <v>2.9000000000000001E-2</v>
      </c>
    </row>
    <row r="136" spans="1:17" ht="15.75">
      <c r="A136" s="9">
        <v>1008</v>
      </c>
      <c r="B136" s="10" t="s">
        <v>89</v>
      </c>
      <c r="C136" s="11">
        <v>200</v>
      </c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3"/>
    </row>
    <row r="137" spans="1:17" ht="15.75">
      <c r="A137" s="9">
        <v>1011</v>
      </c>
      <c r="B137" s="12" t="s">
        <v>40</v>
      </c>
      <c r="C137" s="14">
        <v>2</v>
      </c>
      <c r="D137" s="12">
        <v>0.4</v>
      </c>
      <c r="E137" s="12">
        <v>0.10199999999999999</v>
      </c>
      <c r="F137" s="12">
        <v>0.08</v>
      </c>
      <c r="G137" s="12">
        <v>2.8119999999999998</v>
      </c>
      <c r="H137" s="12">
        <v>1.4E-3</v>
      </c>
      <c r="I137" s="12">
        <v>0.2</v>
      </c>
      <c r="J137" s="12">
        <v>1</v>
      </c>
      <c r="K137" s="12"/>
      <c r="L137" s="12">
        <v>9.9</v>
      </c>
      <c r="M137" s="12">
        <v>16.48</v>
      </c>
      <c r="N137" s="12">
        <v>8.8000000000000007</v>
      </c>
      <c r="O137" s="13">
        <v>1.64</v>
      </c>
    </row>
    <row r="138" spans="1:17" ht="15.75">
      <c r="A138" s="9"/>
      <c r="B138" s="12" t="s">
        <v>33</v>
      </c>
      <c r="C138" s="14">
        <v>15</v>
      </c>
      <c r="D138" s="12"/>
      <c r="E138" s="12"/>
      <c r="F138" s="12">
        <v>14.97</v>
      </c>
      <c r="G138" s="12">
        <v>59.85</v>
      </c>
      <c r="H138" s="12"/>
      <c r="I138" s="12"/>
      <c r="J138" s="12"/>
      <c r="K138" s="12"/>
      <c r="L138" s="12">
        <v>0.45</v>
      </c>
      <c r="M138" s="12"/>
      <c r="N138" s="12"/>
      <c r="O138" s="13">
        <v>4.4999999999999998E-2</v>
      </c>
    </row>
    <row r="139" spans="1:17" ht="15.75">
      <c r="A139" s="9"/>
      <c r="B139" s="12" t="s">
        <v>90</v>
      </c>
      <c r="C139" s="14">
        <v>10</v>
      </c>
      <c r="D139" s="12">
        <v>0.09</v>
      </c>
      <c r="E139" s="12">
        <v>0.01</v>
      </c>
      <c r="F139" s="12">
        <v>0.3</v>
      </c>
      <c r="G139" s="12">
        <v>3.4</v>
      </c>
      <c r="H139" s="12">
        <v>4.0000000000000001E-3</v>
      </c>
      <c r="I139" s="12">
        <v>4</v>
      </c>
      <c r="J139" s="12">
        <v>0.2</v>
      </c>
      <c r="K139" s="12">
        <v>0.02</v>
      </c>
      <c r="L139" s="12">
        <v>4</v>
      </c>
      <c r="M139" s="12">
        <v>2.2000000000000002</v>
      </c>
      <c r="N139" s="12">
        <v>1.2</v>
      </c>
      <c r="O139" s="13">
        <v>0.06</v>
      </c>
    </row>
    <row r="140" spans="1:17" ht="15.75">
      <c r="A140" s="9"/>
      <c r="B140" s="10" t="s">
        <v>91</v>
      </c>
      <c r="C140" s="11">
        <v>100</v>
      </c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3"/>
    </row>
    <row r="141" spans="1:17" ht="15.75">
      <c r="A141" s="9"/>
      <c r="B141" s="12" t="s">
        <v>92</v>
      </c>
      <c r="C141" s="14">
        <v>100</v>
      </c>
      <c r="D141" s="12">
        <v>0.4</v>
      </c>
      <c r="E141" s="12">
        <v>0.3</v>
      </c>
      <c r="F141" s="12">
        <v>10.3</v>
      </c>
      <c r="G141" s="12">
        <v>47</v>
      </c>
      <c r="H141" s="12">
        <v>0.02</v>
      </c>
      <c r="I141" s="12">
        <v>5</v>
      </c>
      <c r="J141" s="12">
        <v>2</v>
      </c>
      <c r="K141" s="12">
        <v>0.4</v>
      </c>
      <c r="L141" s="12">
        <v>19</v>
      </c>
      <c r="M141" s="12">
        <v>16</v>
      </c>
      <c r="N141" s="12">
        <v>12</v>
      </c>
      <c r="O141" s="13">
        <v>2.2999999999999998</v>
      </c>
    </row>
    <row r="142" spans="1:17" ht="15.75">
      <c r="A142" s="9"/>
      <c r="B142" s="12"/>
      <c r="C142" s="14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3"/>
    </row>
    <row r="143" spans="1:17" ht="15.75">
      <c r="A143" s="9"/>
      <c r="B143" s="10" t="s">
        <v>41</v>
      </c>
      <c r="C143" s="14"/>
      <c r="D143" s="10">
        <f t="shared" ref="D143:O143" si="4">SUM(D126:D142)</f>
        <v>17.649999999999995</v>
      </c>
      <c r="E143" s="10">
        <f t="shared" si="4"/>
        <v>18.652000000000005</v>
      </c>
      <c r="F143" s="10">
        <f t="shared" si="4"/>
        <v>87.84</v>
      </c>
      <c r="G143" s="10">
        <f t="shared" si="4"/>
        <v>593.86199999999997</v>
      </c>
      <c r="H143" s="10">
        <f t="shared" si="4"/>
        <v>0.36140000000000011</v>
      </c>
      <c r="I143" s="10">
        <f t="shared" si="4"/>
        <v>10.8</v>
      </c>
      <c r="J143" s="10">
        <f t="shared" si="4"/>
        <v>174.2</v>
      </c>
      <c r="K143" s="10">
        <f t="shared" si="4"/>
        <v>2</v>
      </c>
      <c r="L143" s="10">
        <f t="shared" si="4"/>
        <v>221.39000000000001</v>
      </c>
      <c r="M143" s="10">
        <f t="shared" si="4"/>
        <v>389.53000000000003</v>
      </c>
      <c r="N143" s="10">
        <f t="shared" si="4"/>
        <v>109.8</v>
      </c>
      <c r="O143" s="17">
        <f t="shared" si="4"/>
        <v>7.7019999999999991</v>
      </c>
      <c r="Q143" s="10">
        <f>G143*100/2720</f>
        <v>21.833161764705881</v>
      </c>
    </row>
    <row r="146" spans="1:16" ht="21">
      <c r="A146" s="57" t="s">
        <v>94</v>
      </c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</row>
    <row r="147" spans="1:16" ht="21">
      <c r="A147" s="57" t="s">
        <v>8</v>
      </c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</row>
    <row r="148" spans="1:16" ht="21">
      <c r="A148" s="57" t="s">
        <v>125</v>
      </c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</row>
    <row r="149" spans="1:16" ht="15.75" customHeight="1">
      <c r="A149" s="58" t="s">
        <v>10</v>
      </c>
      <c r="B149" s="59" t="s">
        <v>11</v>
      </c>
      <c r="C149" s="59" t="s">
        <v>12</v>
      </c>
      <c r="D149" s="60" t="s">
        <v>13</v>
      </c>
      <c r="E149" s="60"/>
      <c r="F149" s="60"/>
      <c r="G149" s="59" t="s">
        <v>14</v>
      </c>
      <c r="H149" s="60" t="s">
        <v>53</v>
      </c>
      <c r="I149" s="60"/>
      <c r="J149" s="60"/>
      <c r="K149" s="60"/>
      <c r="L149" s="61" t="s">
        <v>16</v>
      </c>
      <c r="M149" s="61"/>
      <c r="N149" s="61"/>
      <c r="O149" s="61"/>
    </row>
    <row r="150" spans="1:16">
      <c r="A150" s="58"/>
      <c r="B150" s="59"/>
      <c r="C150" s="59"/>
      <c r="D150" s="25" t="s">
        <v>18</v>
      </c>
      <c r="E150" s="25" t="s">
        <v>19</v>
      </c>
      <c r="F150" s="25" t="s">
        <v>20</v>
      </c>
      <c r="G150" s="59"/>
      <c r="H150" s="25" t="s">
        <v>21</v>
      </c>
      <c r="I150" s="25" t="s">
        <v>22</v>
      </c>
      <c r="J150" s="25" t="s">
        <v>23</v>
      </c>
      <c r="K150" s="25" t="s">
        <v>24</v>
      </c>
      <c r="L150" s="25" t="s">
        <v>25</v>
      </c>
      <c r="M150" s="25" t="s">
        <v>26</v>
      </c>
      <c r="N150" s="25" t="s">
        <v>27</v>
      </c>
      <c r="O150" s="26" t="s">
        <v>28</v>
      </c>
    </row>
    <row r="151" spans="1:16" ht="18.75">
      <c r="A151" s="4"/>
      <c r="B151" s="52" t="s">
        <v>29</v>
      </c>
      <c r="C151" s="6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8"/>
    </row>
    <row r="152" spans="1:16" ht="15.75">
      <c r="A152" s="9">
        <v>633</v>
      </c>
      <c r="B152" s="10" t="s">
        <v>95</v>
      </c>
      <c r="C152" s="11">
        <v>100</v>
      </c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3"/>
    </row>
    <row r="153" spans="1:16" ht="15.75">
      <c r="A153" s="9">
        <v>864</v>
      </c>
      <c r="B153" s="12" t="s">
        <v>96</v>
      </c>
      <c r="C153" s="14">
        <v>75</v>
      </c>
      <c r="D153" s="12">
        <v>12.5</v>
      </c>
      <c r="E153" s="12">
        <v>2.59</v>
      </c>
      <c r="F153" s="12">
        <v>3.71</v>
      </c>
      <c r="G153" s="12">
        <v>88.9</v>
      </c>
      <c r="H153" s="12">
        <v>0.21</v>
      </c>
      <c r="I153" s="12">
        <v>23.1</v>
      </c>
      <c r="J153" s="12">
        <v>5857</v>
      </c>
      <c r="K153" s="12">
        <v>0.63</v>
      </c>
      <c r="L153" s="12">
        <v>6.3</v>
      </c>
      <c r="M153" s="12">
        <v>220</v>
      </c>
      <c r="N153" s="12">
        <v>12.6</v>
      </c>
      <c r="O153" s="13">
        <v>4.83</v>
      </c>
      <c r="P153" s="56"/>
    </row>
    <row r="154" spans="1:16" ht="15.75">
      <c r="A154" s="9"/>
      <c r="B154" s="12" t="s">
        <v>97</v>
      </c>
      <c r="C154" s="14">
        <v>5</v>
      </c>
      <c r="D154" s="12">
        <v>0.54</v>
      </c>
      <c r="E154" s="12">
        <v>6.5000000000000002E-2</v>
      </c>
      <c r="F154" s="12">
        <v>3.5</v>
      </c>
      <c r="G154" s="12">
        <v>16.7</v>
      </c>
      <c r="H154" s="12">
        <v>8.9999999999999993E-3</v>
      </c>
      <c r="I154" s="12"/>
      <c r="J154" s="12"/>
      <c r="K154" s="12">
        <v>7.4999999999999997E-2</v>
      </c>
      <c r="L154" s="12">
        <v>0.9</v>
      </c>
      <c r="M154" s="12">
        <v>4.3</v>
      </c>
      <c r="N154" s="12">
        <v>0.8</v>
      </c>
      <c r="O154" s="13">
        <v>0.06</v>
      </c>
    </row>
    <row r="155" spans="1:16" ht="15.75">
      <c r="A155" s="9"/>
      <c r="B155" s="12" t="s">
        <v>98</v>
      </c>
      <c r="C155" s="14">
        <v>10</v>
      </c>
      <c r="D155" s="12">
        <v>0.26</v>
      </c>
      <c r="E155" s="12">
        <v>1.5</v>
      </c>
      <c r="F155" s="12">
        <v>0.36</v>
      </c>
      <c r="G155" s="12">
        <v>16.2</v>
      </c>
      <c r="H155" s="12">
        <v>3.0000000000000001E-3</v>
      </c>
      <c r="I155" s="12">
        <v>0.04</v>
      </c>
      <c r="J155" s="12">
        <v>10.7</v>
      </c>
      <c r="K155" s="12">
        <v>0.03</v>
      </c>
      <c r="L155" s="12">
        <v>8.8000000000000007</v>
      </c>
      <c r="M155" s="12">
        <v>6.1</v>
      </c>
      <c r="N155" s="12">
        <v>0.9</v>
      </c>
      <c r="O155" s="13">
        <v>0.02</v>
      </c>
    </row>
    <row r="156" spans="1:16" ht="15.75">
      <c r="A156" s="9"/>
      <c r="B156" s="12" t="s">
        <v>34</v>
      </c>
      <c r="C156" s="14">
        <v>2</v>
      </c>
      <c r="D156" s="12"/>
      <c r="E156" s="12"/>
      <c r="F156" s="12"/>
      <c r="G156" s="12"/>
      <c r="H156" s="12"/>
      <c r="I156" s="12"/>
      <c r="J156" s="12"/>
      <c r="K156" s="12"/>
      <c r="L156" s="12">
        <v>7.36</v>
      </c>
      <c r="M156" s="12">
        <v>1.5</v>
      </c>
      <c r="N156" s="12">
        <v>0.44</v>
      </c>
      <c r="O156" s="13">
        <v>5.8000000000000003E-2</v>
      </c>
    </row>
    <row r="157" spans="1:16" ht="15.75">
      <c r="A157" s="9"/>
      <c r="B157" s="12" t="s">
        <v>55</v>
      </c>
      <c r="C157" s="14">
        <v>5</v>
      </c>
      <c r="D157" s="12">
        <v>0.24</v>
      </c>
      <c r="E157" s="12"/>
      <c r="F157" s="12">
        <v>0.95</v>
      </c>
      <c r="G157" s="12">
        <v>5.0999999999999996</v>
      </c>
      <c r="H157" s="12">
        <v>8.0000000000000002E-3</v>
      </c>
      <c r="I157" s="12">
        <v>2.25</v>
      </c>
      <c r="J157" s="12">
        <v>15</v>
      </c>
      <c r="K157" s="12">
        <v>0.05</v>
      </c>
      <c r="L157" s="12">
        <v>1</v>
      </c>
      <c r="M157" s="12">
        <v>3.4</v>
      </c>
      <c r="N157" s="12">
        <v>2.5</v>
      </c>
      <c r="O157" s="13">
        <v>0.115</v>
      </c>
    </row>
    <row r="158" spans="1:16" ht="15.75">
      <c r="A158" s="9"/>
      <c r="B158" s="12" t="s">
        <v>44</v>
      </c>
      <c r="C158" s="14">
        <v>10</v>
      </c>
      <c r="D158" s="12">
        <v>0.14000000000000001</v>
      </c>
      <c r="E158" s="12">
        <v>0.02</v>
      </c>
      <c r="F158" s="12">
        <v>0.82</v>
      </c>
      <c r="G158" s="12">
        <v>4.0999999999999996</v>
      </c>
      <c r="H158" s="12">
        <v>5.0000000000000001E-3</v>
      </c>
      <c r="I158" s="12">
        <v>10</v>
      </c>
      <c r="J158" s="12"/>
      <c r="K158" s="12">
        <v>0.2</v>
      </c>
      <c r="L158" s="12">
        <v>31</v>
      </c>
      <c r="M158" s="12">
        <v>58</v>
      </c>
      <c r="N158" s="12">
        <v>14</v>
      </c>
      <c r="O158" s="13">
        <v>0.8</v>
      </c>
    </row>
    <row r="159" spans="1:16" ht="15.75">
      <c r="A159" s="9"/>
      <c r="B159" s="12" t="s">
        <v>46</v>
      </c>
      <c r="C159" s="14">
        <v>3</v>
      </c>
      <c r="D159" s="12"/>
      <c r="E159" s="12">
        <v>3</v>
      </c>
      <c r="F159" s="12"/>
      <c r="G159" s="12">
        <v>27</v>
      </c>
      <c r="H159" s="12"/>
      <c r="I159" s="12"/>
      <c r="J159" s="12"/>
      <c r="K159" s="12">
        <v>1.32</v>
      </c>
      <c r="L159" s="12"/>
      <c r="M159" s="12">
        <v>0.06</v>
      </c>
      <c r="N159" s="12"/>
      <c r="O159" s="13"/>
    </row>
    <row r="160" spans="1:16" ht="15.75">
      <c r="A160" s="9">
        <v>443</v>
      </c>
      <c r="B160" s="10" t="s">
        <v>99</v>
      </c>
      <c r="C160" s="11">
        <v>150</v>
      </c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3"/>
    </row>
    <row r="161" spans="1:17" ht="15.75">
      <c r="A161" s="9"/>
      <c r="B161" s="12" t="s">
        <v>100</v>
      </c>
      <c r="C161" s="14">
        <v>50</v>
      </c>
      <c r="D161" s="12">
        <v>5.5</v>
      </c>
      <c r="E161" s="12">
        <v>0.65</v>
      </c>
      <c r="F161" s="12">
        <v>35.299999999999997</v>
      </c>
      <c r="G161" s="12">
        <v>169</v>
      </c>
      <c r="H161" s="12">
        <v>8.5000000000000006E-2</v>
      </c>
      <c r="I161" s="12"/>
      <c r="J161" s="12"/>
      <c r="K161" s="12">
        <v>0.75</v>
      </c>
      <c r="L161" s="12">
        <v>9.5</v>
      </c>
      <c r="M161" s="12">
        <v>43.5</v>
      </c>
      <c r="N161" s="12">
        <v>8</v>
      </c>
      <c r="O161" s="13">
        <v>0.8</v>
      </c>
    </row>
    <row r="162" spans="1:17" ht="15.75">
      <c r="A162" s="9"/>
      <c r="B162" s="12" t="s">
        <v>34</v>
      </c>
      <c r="C162" s="14">
        <v>2</v>
      </c>
      <c r="D162" s="12"/>
      <c r="E162" s="12"/>
      <c r="F162" s="12"/>
      <c r="G162" s="12"/>
      <c r="H162" s="12"/>
      <c r="I162" s="12"/>
      <c r="J162" s="12"/>
      <c r="K162" s="12"/>
      <c r="L162" s="12">
        <v>7.36</v>
      </c>
      <c r="M162" s="12">
        <v>1.5</v>
      </c>
      <c r="N162" s="12">
        <v>0.44</v>
      </c>
      <c r="O162" s="13">
        <v>5.8000000000000003E-2</v>
      </c>
    </row>
    <row r="163" spans="1:17" ht="15.75">
      <c r="A163" s="9"/>
      <c r="B163" s="12" t="s">
        <v>46</v>
      </c>
      <c r="C163" s="14">
        <v>3</v>
      </c>
      <c r="D163" s="12"/>
      <c r="E163" s="12">
        <v>3</v>
      </c>
      <c r="F163" s="12"/>
      <c r="G163" s="12">
        <v>27</v>
      </c>
      <c r="H163" s="12"/>
      <c r="I163" s="12"/>
      <c r="J163" s="12"/>
      <c r="K163" s="12">
        <v>1.32</v>
      </c>
      <c r="L163" s="12"/>
      <c r="M163" s="12">
        <v>0.06</v>
      </c>
      <c r="N163" s="12"/>
      <c r="O163" s="13"/>
    </row>
    <row r="164" spans="1:17" ht="15.75">
      <c r="A164" s="9">
        <v>1008</v>
      </c>
      <c r="B164" s="10" t="s">
        <v>50</v>
      </c>
      <c r="C164" s="11">
        <v>200</v>
      </c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3"/>
    </row>
    <row r="165" spans="1:17" ht="15.75">
      <c r="A165" s="9">
        <v>1009</v>
      </c>
      <c r="B165" s="12" t="s">
        <v>40</v>
      </c>
      <c r="C165" s="14">
        <v>1</v>
      </c>
      <c r="D165" s="12">
        <v>0.2</v>
      </c>
      <c r="E165" s="12">
        <v>5.0999999999999997E-2</v>
      </c>
      <c r="F165" s="12">
        <v>0.04</v>
      </c>
      <c r="G165" s="12">
        <v>1.409</v>
      </c>
      <c r="H165" s="16">
        <v>6.9999999999999999E-4</v>
      </c>
      <c r="I165" s="12">
        <v>0.1</v>
      </c>
      <c r="J165" s="12">
        <v>0.5</v>
      </c>
      <c r="K165" s="12"/>
      <c r="L165" s="12">
        <v>4.95</v>
      </c>
      <c r="M165" s="12">
        <v>8.24</v>
      </c>
      <c r="N165" s="12">
        <v>4.4000000000000004</v>
      </c>
      <c r="O165" s="13">
        <v>0.82</v>
      </c>
    </row>
    <row r="166" spans="1:17" ht="15.75">
      <c r="A166" s="9"/>
      <c r="B166" s="12" t="s">
        <v>33</v>
      </c>
      <c r="C166" s="14">
        <v>15</v>
      </c>
      <c r="D166" s="12"/>
      <c r="E166" s="12"/>
      <c r="F166" s="12">
        <v>14.97</v>
      </c>
      <c r="G166" s="12">
        <v>59.85</v>
      </c>
      <c r="H166" s="12"/>
      <c r="I166" s="12"/>
      <c r="J166" s="12"/>
      <c r="K166" s="12"/>
      <c r="L166" s="12">
        <v>0.45</v>
      </c>
      <c r="M166" s="12"/>
      <c r="N166" s="12"/>
      <c r="O166" s="13">
        <v>4.4999999999999998E-2</v>
      </c>
    </row>
    <row r="167" spans="1:17" ht="15.75">
      <c r="A167" s="9"/>
      <c r="B167" s="48" t="s">
        <v>56</v>
      </c>
      <c r="C167" s="49">
        <v>30</v>
      </c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</row>
    <row r="168" spans="1:17" ht="15.75">
      <c r="A168" s="9"/>
      <c r="B168" s="50" t="s">
        <v>37</v>
      </c>
      <c r="C168" s="51">
        <v>30</v>
      </c>
      <c r="D168" s="50">
        <v>2.37</v>
      </c>
      <c r="E168" s="50">
        <v>0.3</v>
      </c>
      <c r="F168" s="50">
        <v>14.5</v>
      </c>
      <c r="G168" s="50">
        <v>70.5</v>
      </c>
      <c r="H168" s="50">
        <v>4.8000000000000001E-2</v>
      </c>
      <c r="I168" s="50"/>
      <c r="J168" s="50"/>
      <c r="K168" s="50">
        <v>0.39</v>
      </c>
      <c r="L168" s="50">
        <v>6.9</v>
      </c>
      <c r="M168" s="50">
        <v>26.1</v>
      </c>
      <c r="N168" s="50">
        <v>9.9</v>
      </c>
      <c r="O168" s="50">
        <v>0.6</v>
      </c>
    </row>
    <row r="169" spans="1:17" ht="15.75">
      <c r="A169" s="9"/>
      <c r="B169" s="50" t="s">
        <v>35</v>
      </c>
      <c r="C169" s="51">
        <v>10</v>
      </c>
      <c r="D169" s="50">
        <v>0.08</v>
      </c>
      <c r="E169" s="50">
        <v>7.25</v>
      </c>
      <c r="F169" s="50">
        <v>0.13</v>
      </c>
      <c r="G169" s="50">
        <v>66.099999999999994</v>
      </c>
      <c r="H169" s="50">
        <v>1E-3</v>
      </c>
      <c r="I169" s="50"/>
      <c r="J169" s="50">
        <v>45</v>
      </c>
      <c r="K169" s="50">
        <v>0.1</v>
      </c>
      <c r="L169" s="50">
        <v>2.1</v>
      </c>
      <c r="M169" s="50">
        <v>3</v>
      </c>
      <c r="N169" s="50">
        <v>0.04</v>
      </c>
      <c r="O169" s="50">
        <v>0.02</v>
      </c>
    </row>
    <row r="170" spans="1:17" ht="15.75">
      <c r="A170" s="9"/>
      <c r="B170" s="12"/>
      <c r="C170" s="14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3"/>
    </row>
    <row r="171" spans="1:17" ht="15.75">
      <c r="A171" s="9"/>
      <c r="B171" s="10" t="s">
        <v>41</v>
      </c>
      <c r="C171" s="14"/>
      <c r="D171" s="10">
        <f t="shared" ref="D171:O171" si="5">SUM(D153:D170)</f>
        <v>21.83</v>
      </c>
      <c r="E171" s="10">
        <f t="shared" si="5"/>
        <v>18.426000000000002</v>
      </c>
      <c r="F171" s="10">
        <f t="shared" si="5"/>
        <v>74.28</v>
      </c>
      <c r="G171" s="10">
        <f t="shared" si="5"/>
        <v>551.85900000000004</v>
      </c>
      <c r="H171" s="10">
        <f t="shared" si="5"/>
        <v>0.36969999999999997</v>
      </c>
      <c r="I171" s="10">
        <f t="shared" si="5"/>
        <v>35.49</v>
      </c>
      <c r="J171" s="10">
        <f t="shared" si="5"/>
        <v>5928.2</v>
      </c>
      <c r="K171" s="10">
        <f t="shared" si="5"/>
        <v>4.8649999999999993</v>
      </c>
      <c r="L171" s="10">
        <f t="shared" si="5"/>
        <v>86.62</v>
      </c>
      <c r="M171" s="10">
        <f t="shared" si="5"/>
        <v>375.76000000000005</v>
      </c>
      <c r="N171" s="10">
        <f t="shared" si="5"/>
        <v>54.019999999999996</v>
      </c>
      <c r="O171" s="17">
        <f t="shared" si="5"/>
        <v>8.2259999999999991</v>
      </c>
      <c r="Q171" s="10">
        <f>G171*100/2720</f>
        <v>20.288933823529412</v>
      </c>
    </row>
    <row r="174" spans="1:17" ht="21">
      <c r="A174" s="57" t="s">
        <v>102</v>
      </c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</row>
    <row r="175" spans="1:17" ht="21">
      <c r="A175" s="57" t="s">
        <v>103</v>
      </c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</row>
    <row r="176" spans="1:17" ht="21">
      <c r="A176" s="57" t="s">
        <v>125</v>
      </c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</row>
    <row r="177" spans="1:16" ht="15.75" customHeight="1">
      <c r="A177" s="58" t="s">
        <v>10</v>
      </c>
      <c r="B177" s="59" t="s">
        <v>11</v>
      </c>
      <c r="C177" s="59" t="s">
        <v>12</v>
      </c>
      <c r="D177" s="60" t="s">
        <v>13</v>
      </c>
      <c r="E177" s="60"/>
      <c r="F177" s="60"/>
      <c r="G177" s="59" t="s">
        <v>14</v>
      </c>
      <c r="H177" s="60" t="s">
        <v>53</v>
      </c>
      <c r="I177" s="60"/>
      <c r="J177" s="60"/>
      <c r="K177" s="60"/>
      <c r="L177" s="61" t="s">
        <v>16</v>
      </c>
      <c r="M177" s="61"/>
      <c r="N177" s="61"/>
      <c r="O177" s="61"/>
    </row>
    <row r="178" spans="1:16" ht="42" customHeight="1">
      <c r="A178" s="58"/>
      <c r="B178" s="59"/>
      <c r="C178" s="59"/>
      <c r="D178" s="25" t="s">
        <v>18</v>
      </c>
      <c r="E178" s="25" t="s">
        <v>19</v>
      </c>
      <c r="F178" s="25" t="s">
        <v>20</v>
      </c>
      <c r="G178" s="59"/>
      <c r="H178" s="25" t="s">
        <v>21</v>
      </c>
      <c r="I178" s="25" t="s">
        <v>22</v>
      </c>
      <c r="J178" s="25" t="s">
        <v>23</v>
      </c>
      <c r="K178" s="25" t="s">
        <v>24</v>
      </c>
      <c r="L178" s="25" t="s">
        <v>25</v>
      </c>
      <c r="M178" s="25" t="s">
        <v>26</v>
      </c>
      <c r="N178" s="25" t="s">
        <v>27</v>
      </c>
      <c r="O178" s="26" t="s">
        <v>28</v>
      </c>
    </row>
    <row r="179" spans="1:16" ht="18.75">
      <c r="A179" s="4"/>
      <c r="B179" s="5" t="s">
        <v>29</v>
      </c>
      <c r="C179" s="6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8"/>
    </row>
    <row r="180" spans="1:16" ht="15.75">
      <c r="A180" s="9">
        <v>706</v>
      </c>
      <c r="B180" s="10" t="s">
        <v>104</v>
      </c>
      <c r="C180" s="11">
        <v>250</v>
      </c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3"/>
    </row>
    <row r="181" spans="1:16" ht="15.75">
      <c r="A181" s="9"/>
      <c r="B181" s="12" t="s">
        <v>61</v>
      </c>
      <c r="C181" s="14">
        <v>100</v>
      </c>
      <c r="D181" s="12">
        <v>18.7</v>
      </c>
      <c r="E181" s="12">
        <v>16.100000000000001</v>
      </c>
      <c r="F181" s="12"/>
      <c r="G181" s="12">
        <v>220</v>
      </c>
      <c r="H181" s="12">
        <v>0.09</v>
      </c>
      <c r="I181" s="12">
        <v>2</v>
      </c>
      <c r="J181" s="12">
        <v>40</v>
      </c>
      <c r="K181" s="12">
        <v>0.3</v>
      </c>
      <c r="L181" s="12">
        <v>14</v>
      </c>
      <c r="M181" s="12">
        <v>160</v>
      </c>
      <c r="N181" s="12">
        <v>19</v>
      </c>
      <c r="O181" s="13">
        <v>1.3</v>
      </c>
      <c r="P181" s="56"/>
    </row>
    <row r="182" spans="1:16" ht="15.75">
      <c r="A182" s="9"/>
      <c r="B182" s="12" t="s">
        <v>46</v>
      </c>
      <c r="C182" s="14">
        <v>3</v>
      </c>
      <c r="D182" s="12"/>
      <c r="E182" s="12">
        <v>3</v>
      </c>
      <c r="F182" s="12"/>
      <c r="G182" s="12">
        <v>27</v>
      </c>
      <c r="H182" s="12"/>
      <c r="I182" s="12"/>
      <c r="J182" s="12"/>
      <c r="K182" s="12">
        <v>1.32</v>
      </c>
      <c r="L182" s="12"/>
      <c r="M182" s="12">
        <v>0.06</v>
      </c>
      <c r="N182" s="12"/>
      <c r="O182" s="13"/>
    </row>
    <row r="183" spans="1:16" ht="15.75">
      <c r="A183" s="9"/>
      <c r="B183" s="12" t="s">
        <v>55</v>
      </c>
      <c r="C183" s="14">
        <v>5</v>
      </c>
      <c r="D183" s="12">
        <v>0.24</v>
      </c>
      <c r="E183" s="12"/>
      <c r="F183" s="12">
        <v>0.95</v>
      </c>
      <c r="G183" s="12">
        <v>5.0999999999999996</v>
      </c>
      <c r="H183" s="12">
        <v>8.0000000000000002E-3</v>
      </c>
      <c r="I183" s="15">
        <v>2.25</v>
      </c>
      <c r="J183" s="12">
        <v>15</v>
      </c>
      <c r="K183" s="12">
        <v>0.05</v>
      </c>
      <c r="L183" s="12">
        <v>1</v>
      </c>
      <c r="M183" s="12">
        <v>3.4</v>
      </c>
      <c r="N183" s="12">
        <v>2.5</v>
      </c>
      <c r="O183" s="13">
        <v>0.115</v>
      </c>
    </row>
    <row r="184" spans="1:16" ht="15.75">
      <c r="A184" s="9"/>
      <c r="B184" s="12" t="s">
        <v>44</v>
      </c>
      <c r="C184" s="14">
        <v>15</v>
      </c>
      <c r="D184" s="12">
        <v>0.21</v>
      </c>
      <c r="E184" s="12">
        <v>0.03</v>
      </c>
      <c r="F184" s="12">
        <v>1.23</v>
      </c>
      <c r="G184" s="12">
        <v>6.15</v>
      </c>
      <c r="H184" s="12">
        <v>8.0000000000000002E-3</v>
      </c>
      <c r="I184" s="12">
        <v>1.5</v>
      </c>
      <c r="J184" s="12"/>
      <c r="K184" s="12">
        <v>0.03</v>
      </c>
      <c r="L184" s="12">
        <v>4.6500000000000004</v>
      </c>
      <c r="M184" s="12">
        <v>8.6999999999999993</v>
      </c>
      <c r="N184" s="12">
        <v>2.1</v>
      </c>
      <c r="O184" s="13">
        <v>0.12</v>
      </c>
    </row>
    <row r="185" spans="1:16" ht="15.75">
      <c r="A185" s="9"/>
      <c r="B185" s="12" t="s">
        <v>105</v>
      </c>
      <c r="C185" s="14">
        <v>40</v>
      </c>
      <c r="D185" s="12">
        <v>3.72</v>
      </c>
      <c r="E185" s="12">
        <v>0.44</v>
      </c>
      <c r="F185" s="12">
        <v>26.8</v>
      </c>
      <c r="G185" s="12">
        <v>126</v>
      </c>
      <c r="H185" s="12">
        <v>4.8000000000000001E-2</v>
      </c>
      <c r="I185" s="12"/>
      <c r="J185" s="12"/>
      <c r="K185" s="12">
        <v>0.44</v>
      </c>
      <c r="L185" s="12">
        <v>15.2</v>
      </c>
      <c r="M185" s="12">
        <v>129</v>
      </c>
      <c r="N185" s="12">
        <v>16</v>
      </c>
      <c r="O185" s="13">
        <v>0.72</v>
      </c>
    </row>
    <row r="186" spans="1:16" ht="15.75">
      <c r="A186" s="9"/>
      <c r="B186" s="12" t="s">
        <v>34</v>
      </c>
      <c r="C186" s="14">
        <v>2</v>
      </c>
      <c r="D186" s="12"/>
      <c r="E186" s="12"/>
      <c r="F186" s="12"/>
      <c r="G186" s="12"/>
      <c r="H186" s="12"/>
      <c r="I186" s="12"/>
      <c r="J186" s="12"/>
      <c r="K186" s="12"/>
      <c r="L186" s="12">
        <v>7.36</v>
      </c>
      <c r="M186" s="12">
        <v>1.5</v>
      </c>
      <c r="N186" s="12">
        <v>0.44</v>
      </c>
      <c r="O186" s="13">
        <v>5.8000000000000003E-2</v>
      </c>
    </row>
    <row r="187" spans="1:16" ht="15.75">
      <c r="A187" s="9"/>
      <c r="B187" s="43" t="s">
        <v>70</v>
      </c>
      <c r="C187" s="44">
        <v>10</v>
      </c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6"/>
    </row>
    <row r="188" spans="1:16" ht="15.75">
      <c r="A188" s="9"/>
      <c r="B188" s="45" t="s">
        <v>71</v>
      </c>
      <c r="C188" s="47">
        <v>10</v>
      </c>
      <c r="D188" s="45">
        <v>2.6</v>
      </c>
      <c r="E188" s="45">
        <v>2.65</v>
      </c>
      <c r="F188" s="45">
        <v>0.35</v>
      </c>
      <c r="G188" s="45">
        <v>35.6</v>
      </c>
      <c r="H188" s="45">
        <v>3.0000000000000001E-3</v>
      </c>
      <c r="I188" s="45">
        <v>0.28000000000000003</v>
      </c>
      <c r="J188" s="45">
        <v>0.04</v>
      </c>
      <c r="K188" s="45">
        <v>0.03</v>
      </c>
      <c r="L188" s="45">
        <v>101</v>
      </c>
      <c r="M188" s="45">
        <v>54</v>
      </c>
      <c r="N188" s="45">
        <v>5</v>
      </c>
      <c r="O188" s="46">
        <v>0.09</v>
      </c>
    </row>
    <row r="189" spans="1:16" ht="15.75">
      <c r="A189" s="9"/>
      <c r="B189" s="43" t="s">
        <v>64</v>
      </c>
      <c r="C189" s="44">
        <v>40</v>
      </c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6"/>
    </row>
    <row r="190" spans="1:16" ht="15.75">
      <c r="A190" s="9"/>
      <c r="B190" s="45" t="s">
        <v>37</v>
      </c>
      <c r="C190" s="47">
        <v>40</v>
      </c>
      <c r="D190" s="45">
        <v>3.16</v>
      </c>
      <c r="E190" s="45">
        <v>0.4</v>
      </c>
      <c r="F190" s="45">
        <v>19.3</v>
      </c>
      <c r="G190" s="45">
        <v>94</v>
      </c>
      <c r="H190" s="45">
        <v>6.4000000000000001E-2</v>
      </c>
      <c r="I190" s="45"/>
      <c r="J190" s="45"/>
      <c r="K190" s="45">
        <v>0.52</v>
      </c>
      <c r="L190" s="45">
        <v>9.1999999999999993</v>
      </c>
      <c r="M190" s="45">
        <v>34.799999999999997</v>
      </c>
      <c r="N190" s="45">
        <v>13.2</v>
      </c>
      <c r="O190" s="46">
        <v>0.8</v>
      </c>
    </row>
    <row r="191" spans="1:16" ht="15.75">
      <c r="A191" s="9">
        <v>948</v>
      </c>
      <c r="B191" s="10" t="s">
        <v>62</v>
      </c>
      <c r="C191" s="11">
        <v>200</v>
      </c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3"/>
    </row>
    <row r="192" spans="1:16" ht="15.75">
      <c r="A192" s="9"/>
      <c r="B192" s="12" t="s">
        <v>63</v>
      </c>
      <c r="C192" s="14">
        <v>24</v>
      </c>
      <c r="D192" s="12"/>
      <c r="E192" s="12"/>
      <c r="F192" s="12">
        <v>1.68</v>
      </c>
      <c r="G192" s="12">
        <v>6.3120000000000003</v>
      </c>
      <c r="H192" s="12"/>
      <c r="I192" s="12"/>
      <c r="J192" s="12"/>
      <c r="K192" s="12"/>
      <c r="L192" s="12">
        <v>2.4E-2</v>
      </c>
      <c r="M192" s="12"/>
      <c r="N192" s="12"/>
      <c r="O192" s="13">
        <v>4.7999999999999996E-3</v>
      </c>
    </row>
    <row r="193" spans="1:17" ht="15.75">
      <c r="A193" s="9"/>
      <c r="B193" s="12" t="s">
        <v>33</v>
      </c>
      <c r="C193" s="14">
        <v>10</v>
      </c>
      <c r="D193" s="12"/>
      <c r="E193" s="12"/>
      <c r="F193" s="12">
        <v>9.98</v>
      </c>
      <c r="G193" s="12">
        <v>39.9</v>
      </c>
      <c r="H193" s="12"/>
      <c r="I193" s="12"/>
      <c r="J193" s="12"/>
      <c r="K193" s="12"/>
      <c r="L193" s="12">
        <v>0.3</v>
      </c>
      <c r="M193" s="12"/>
      <c r="N193" s="12"/>
      <c r="O193" s="13">
        <v>0.03</v>
      </c>
    </row>
    <row r="194" spans="1:17" ht="15.75">
      <c r="A194" s="9"/>
      <c r="B194" s="12"/>
      <c r="C194" s="14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3"/>
    </row>
    <row r="195" spans="1:17" ht="15.75">
      <c r="A195" s="9"/>
      <c r="B195" s="10" t="s">
        <v>41</v>
      </c>
      <c r="C195" s="14"/>
      <c r="D195" s="10">
        <f t="shared" ref="D195:O195" si="6">SUM(D181:D194)</f>
        <v>28.63</v>
      </c>
      <c r="E195" s="10">
        <f t="shared" si="6"/>
        <v>22.62</v>
      </c>
      <c r="F195" s="10">
        <f t="shared" si="6"/>
        <v>60.290000000000006</v>
      </c>
      <c r="G195" s="10">
        <f t="shared" si="6"/>
        <v>560.06200000000001</v>
      </c>
      <c r="H195" s="10">
        <f t="shared" si="6"/>
        <v>0.22100000000000003</v>
      </c>
      <c r="I195" s="10">
        <f t="shared" si="6"/>
        <v>6.03</v>
      </c>
      <c r="J195" s="10">
        <f t="shared" si="6"/>
        <v>55.04</v>
      </c>
      <c r="K195" s="10">
        <f t="shared" si="6"/>
        <v>2.69</v>
      </c>
      <c r="L195" s="10">
        <f t="shared" si="6"/>
        <v>152.73399999999998</v>
      </c>
      <c r="M195" s="10">
        <f t="shared" si="6"/>
        <v>391.46</v>
      </c>
      <c r="N195" s="10">
        <f t="shared" si="6"/>
        <v>58.239999999999995</v>
      </c>
      <c r="O195" s="17">
        <f t="shared" si="6"/>
        <v>3.2377999999999991</v>
      </c>
      <c r="Q195" s="10">
        <f>G195*100/2720</f>
        <v>20.590514705882356</v>
      </c>
    </row>
    <row r="198" spans="1:17" ht="21">
      <c r="A198" s="57" t="s">
        <v>106</v>
      </c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</row>
    <row r="199" spans="1:17" ht="21">
      <c r="A199" s="57" t="s">
        <v>103</v>
      </c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</row>
    <row r="200" spans="1:17" ht="21">
      <c r="A200" s="57" t="s">
        <v>125</v>
      </c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</row>
    <row r="201" spans="1:17" ht="15.75" customHeight="1">
      <c r="A201" s="58" t="s">
        <v>10</v>
      </c>
      <c r="B201" s="59" t="s">
        <v>11</v>
      </c>
      <c r="C201" s="59" t="s">
        <v>12</v>
      </c>
      <c r="D201" s="60" t="s">
        <v>13</v>
      </c>
      <c r="E201" s="60"/>
      <c r="F201" s="60"/>
      <c r="G201" s="59" t="s">
        <v>14</v>
      </c>
      <c r="H201" s="60" t="s">
        <v>53</v>
      </c>
      <c r="I201" s="60"/>
      <c r="J201" s="60"/>
      <c r="K201" s="60"/>
      <c r="L201" s="61" t="s">
        <v>16</v>
      </c>
      <c r="M201" s="61"/>
      <c r="N201" s="61"/>
      <c r="O201" s="61"/>
    </row>
    <row r="202" spans="1:17" ht="41.85" customHeight="1">
      <c r="A202" s="58"/>
      <c r="B202" s="59"/>
      <c r="C202" s="59"/>
      <c r="D202" s="25" t="s">
        <v>18</v>
      </c>
      <c r="E202" s="25" t="s">
        <v>19</v>
      </c>
      <c r="F202" s="25" t="s">
        <v>20</v>
      </c>
      <c r="G202" s="59"/>
      <c r="H202" s="25" t="s">
        <v>21</v>
      </c>
      <c r="I202" s="25" t="s">
        <v>22</v>
      </c>
      <c r="J202" s="25" t="s">
        <v>23</v>
      </c>
      <c r="K202" s="25" t="s">
        <v>24</v>
      </c>
      <c r="L202" s="25" t="s">
        <v>25</v>
      </c>
      <c r="M202" s="25" t="s">
        <v>26</v>
      </c>
      <c r="N202" s="25" t="s">
        <v>27</v>
      </c>
      <c r="O202" s="26" t="s">
        <v>28</v>
      </c>
    </row>
    <row r="203" spans="1:17" ht="18.75">
      <c r="A203" s="4"/>
      <c r="B203" s="5" t="s">
        <v>29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8"/>
    </row>
    <row r="204" spans="1:17" ht="15.75">
      <c r="A204" s="9">
        <v>326</v>
      </c>
      <c r="B204" s="10" t="s">
        <v>59</v>
      </c>
      <c r="C204" s="11">
        <v>150</v>
      </c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3"/>
    </row>
    <row r="205" spans="1:17" ht="15.75">
      <c r="A205" s="9"/>
      <c r="B205" s="12" t="s">
        <v>42</v>
      </c>
      <c r="C205" s="14">
        <v>175</v>
      </c>
      <c r="D205" s="12">
        <v>3.5</v>
      </c>
      <c r="E205" s="12">
        <v>0.7</v>
      </c>
      <c r="F205" s="12">
        <v>28.524999999999999</v>
      </c>
      <c r="G205" s="12">
        <v>134.75</v>
      </c>
      <c r="H205" s="12">
        <v>0.21</v>
      </c>
      <c r="I205" s="12">
        <v>35</v>
      </c>
      <c r="J205" s="12">
        <v>5.25</v>
      </c>
      <c r="K205" s="12">
        <v>0.17499999999999999</v>
      </c>
      <c r="L205" s="12">
        <v>17.5</v>
      </c>
      <c r="M205" s="12">
        <v>101.5</v>
      </c>
      <c r="N205" s="12">
        <v>40.25</v>
      </c>
      <c r="O205" s="13">
        <v>1.575</v>
      </c>
    </row>
    <row r="206" spans="1:17" ht="15.75">
      <c r="A206" s="9"/>
      <c r="B206" s="12" t="s">
        <v>60</v>
      </c>
      <c r="C206" s="14">
        <v>10</v>
      </c>
      <c r="D206" s="12">
        <v>0.08</v>
      </c>
      <c r="E206" s="12">
        <v>7.25</v>
      </c>
      <c r="F206" s="12">
        <v>0.13</v>
      </c>
      <c r="G206" s="12">
        <v>66.099999999999994</v>
      </c>
      <c r="H206" s="12">
        <v>1E-3</v>
      </c>
      <c r="I206" s="12"/>
      <c r="J206" s="12">
        <v>45</v>
      </c>
      <c r="K206" s="12">
        <v>0.1</v>
      </c>
      <c r="L206" s="12">
        <v>2.1</v>
      </c>
      <c r="M206" s="12">
        <v>3</v>
      </c>
      <c r="N206" s="12">
        <v>0.04</v>
      </c>
      <c r="O206" s="13">
        <v>0.02</v>
      </c>
    </row>
    <row r="207" spans="1:17" ht="15.75">
      <c r="A207" s="9"/>
      <c r="B207" s="12" t="s">
        <v>31</v>
      </c>
      <c r="C207" s="14">
        <v>24</v>
      </c>
      <c r="D207" s="12">
        <v>0.69599999999999995</v>
      </c>
      <c r="E207" s="12">
        <v>0.76800000000000002</v>
      </c>
      <c r="F207" s="12">
        <v>1.1279999999999999</v>
      </c>
      <c r="G207" s="12">
        <v>14.4</v>
      </c>
      <c r="H207" s="12">
        <v>9.5999999999999992E-3</v>
      </c>
      <c r="I207" s="12">
        <v>0.312</v>
      </c>
      <c r="J207" s="12">
        <v>5.28</v>
      </c>
      <c r="K207" s="12"/>
      <c r="L207" s="12">
        <v>28.8</v>
      </c>
      <c r="M207" s="12">
        <v>21.6</v>
      </c>
      <c r="N207" s="12">
        <v>3.36</v>
      </c>
      <c r="O207" s="13">
        <v>2.4E-2</v>
      </c>
    </row>
    <row r="208" spans="1:17" ht="15.75">
      <c r="A208" s="9"/>
      <c r="B208" s="12" t="s">
        <v>34</v>
      </c>
      <c r="C208" s="14">
        <v>2</v>
      </c>
      <c r="D208" s="12"/>
      <c r="E208" s="12"/>
      <c r="F208" s="12"/>
      <c r="G208" s="12"/>
      <c r="H208" s="12"/>
      <c r="I208" s="12"/>
      <c r="J208" s="12"/>
      <c r="K208" s="12"/>
      <c r="L208" s="12">
        <v>7.36</v>
      </c>
      <c r="M208" s="12">
        <v>1.5</v>
      </c>
      <c r="N208" s="12">
        <v>0.44</v>
      </c>
      <c r="O208" s="13">
        <v>5.8000000000000003E-2</v>
      </c>
    </row>
    <row r="209" spans="1:17" ht="15.75">
      <c r="A209" s="9">
        <v>541</v>
      </c>
      <c r="B209" s="10" t="s">
        <v>76</v>
      </c>
      <c r="C209" s="11">
        <v>100</v>
      </c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3"/>
    </row>
    <row r="210" spans="1:17" ht="15.75">
      <c r="A210" s="9"/>
      <c r="B210" s="12" t="s">
        <v>77</v>
      </c>
      <c r="C210" s="14">
        <v>125</v>
      </c>
      <c r="D210" s="12">
        <v>19.899999999999999</v>
      </c>
      <c r="E210" s="12">
        <v>1.1299999999999999</v>
      </c>
      <c r="F210" s="12"/>
      <c r="G210" s="12">
        <v>90</v>
      </c>
      <c r="H210" s="12">
        <v>0.13800000000000001</v>
      </c>
      <c r="I210" s="12">
        <v>0.625</v>
      </c>
      <c r="J210" s="12">
        <v>1.2999999999999999E-2</v>
      </c>
      <c r="K210" s="12">
        <v>0.375</v>
      </c>
      <c r="L210" s="12">
        <v>50</v>
      </c>
      <c r="M210" s="12">
        <v>300</v>
      </c>
      <c r="N210" s="12">
        <v>68.8</v>
      </c>
      <c r="O210" s="13">
        <v>1</v>
      </c>
    </row>
    <row r="211" spans="1:17" ht="15.75">
      <c r="A211" s="9"/>
      <c r="B211" s="12" t="s">
        <v>37</v>
      </c>
      <c r="C211" s="14">
        <v>14</v>
      </c>
      <c r="D211" s="12">
        <v>1.1100000000000001</v>
      </c>
      <c r="E211" s="12">
        <v>0.14000000000000001</v>
      </c>
      <c r="F211" s="12">
        <v>6.76</v>
      </c>
      <c r="G211" s="12">
        <v>32.9</v>
      </c>
      <c r="H211" s="12">
        <v>2.1999999999999999E-2</v>
      </c>
      <c r="I211" s="12"/>
      <c r="J211" s="12"/>
      <c r="K211" s="12">
        <v>0.182</v>
      </c>
      <c r="L211" s="12">
        <v>3.22</v>
      </c>
      <c r="M211" s="12">
        <v>12.2</v>
      </c>
      <c r="N211" s="12">
        <v>4.62</v>
      </c>
      <c r="O211" s="13">
        <v>0.28000000000000003</v>
      </c>
    </row>
    <row r="212" spans="1:17" ht="15.75">
      <c r="A212" s="9"/>
      <c r="B212" s="12" t="s">
        <v>46</v>
      </c>
      <c r="C212" s="14">
        <v>5</v>
      </c>
      <c r="D212" s="12"/>
      <c r="E212" s="12">
        <v>4.9950000000000001</v>
      </c>
      <c r="F212" s="12"/>
      <c r="G212" s="12">
        <v>44.95</v>
      </c>
      <c r="H212" s="12"/>
      <c r="I212" s="12"/>
      <c r="J212" s="12"/>
      <c r="K212" s="12">
        <v>2.2000000000000002</v>
      </c>
      <c r="L212" s="12"/>
      <c r="M212" s="12">
        <v>0.1</v>
      </c>
      <c r="N212" s="12"/>
      <c r="O212" s="13"/>
    </row>
    <row r="213" spans="1:17" ht="15.75">
      <c r="A213" s="9"/>
      <c r="B213" s="12" t="s">
        <v>34</v>
      </c>
      <c r="C213" s="14">
        <v>2</v>
      </c>
      <c r="D213" s="12"/>
      <c r="E213" s="12"/>
      <c r="F213" s="12"/>
      <c r="G213" s="12"/>
      <c r="H213" s="12"/>
      <c r="I213" s="12"/>
      <c r="J213" s="12"/>
      <c r="K213" s="12"/>
      <c r="L213" s="12">
        <v>7.36</v>
      </c>
      <c r="M213" s="12">
        <v>1.5</v>
      </c>
      <c r="N213" s="12">
        <v>0.44</v>
      </c>
      <c r="O213" s="13">
        <v>5.8000000000000003E-2</v>
      </c>
    </row>
    <row r="214" spans="1:17" ht="15.75">
      <c r="A214" s="9"/>
      <c r="B214" s="48" t="s">
        <v>56</v>
      </c>
      <c r="C214" s="49">
        <v>40</v>
      </c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</row>
    <row r="215" spans="1:17" ht="15.75">
      <c r="A215" s="9"/>
      <c r="B215" s="50" t="s">
        <v>37</v>
      </c>
      <c r="C215" s="51">
        <v>30</v>
      </c>
      <c r="D215" s="50">
        <v>2.37</v>
      </c>
      <c r="E215" s="50">
        <v>0.3</v>
      </c>
      <c r="F215" s="50">
        <v>14.5</v>
      </c>
      <c r="G215" s="50">
        <v>70.5</v>
      </c>
      <c r="H215" s="50">
        <v>4.8000000000000001E-2</v>
      </c>
      <c r="I215" s="50"/>
      <c r="J215" s="50"/>
      <c r="K215" s="50">
        <v>0.39</v>
      </c>
      <c r="L215" s="50">
        <v>6.9</v>
      </c>
      <c r="M215" s="50">
        <v>26.1</v>
      </c>
      <c r="N215" s="50">
        <v>9.9</v>
      </c>
      <c r="O215" s="50">
        <v>0.6</v>
      </c>
    </row>
    <row r="216" spans="1:17" ht="15.75">
      <c r="A216" s="9"/>
      <c r="B216" s="50" t="s">
        <v>35</v>
      </c>
      <c r="C216" s="51">
        <v>10</v>
      </c>
      <c r="D216" s="50">
        <v>0.08</v>
      </c>
      <c r="E216" s="50">
        <v>7.25</v>
      </c>
      <c r="F216" s="50">
        <v>0.13</v>
      </c>
      <c r="G216" s="50">
        <v>66.099999999999994</v>
      </c>
      <c r="H216" s="50">
        <v>1E-3</v>
      </c>
      <c r="I216" s="50"/>
      <c r="J216" s="50">
        <v>45</v>
      </c>
      <c r="K216" s="50">
        <v>0.1</v>
      </c>
      <c r="L216" s="50">
        <v>2.1</v>
      </c>
      <c r="M216" s="50">
        <v>3</v>
      </c>
      <c r="N216" s="50">
        <v>0.04</v>
      </c>
      <c r="O216" s="50">
        <v>0.02</v>
      </c>
    </row>
    <row r="217" spans="1:17" ht="15.75">
      <c r="A217" s="9">
        <v>1008</v>
      </c>
      <c r="B217" s="10" t="s">
        <v>50</v>
      </c>
      <c r="C217" s="11">
        <v>200</v>
      </c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3"/>
    </row>
    <row r="218" spans="1:17" ht="15.75">
      <c r="A218" s="9">
        <v>1009</v>
      </c>
      <c r="B218" s="12" t="s">
        <v>40</v>
      </c>
      <c r="C218" s="14">
        <v>1</v>
      </c>
      <c r="D218" s="12">
        <v>0.2</v>
      </c>
      <c r="E218" s="12">
        <v>5.0999999999999997E-2</v>
      </c>
      <c r="F218" s="12">
        <v>0.04</v>
      </c>
      <c r="G218" s="12">
        <v>1.409</v>
      </c>
      <c r="H218" s="16">
        <v>6.9999999999999999E-4</v>
      </c>
      <c r="I218" s="12">
        <v>0.1</v>
      </c>
      <c r="J218" s="12">
        <v>0.5</v>
      </c>
      <c r="K218" s="12"/>
      <c r="L218" s="12">
        <v>4.95</v>
      </c>
      <c r="M218" s="12">
        <v>8.24</v>
      </c>
      <c r="N218" s="12">
        <v>4.4000000000000004</v>
      </c>
      <c r="O218" s="13">
        <v>0.82</v>
      </c>
    </row>
    <row r="219" spans="1:17" ht="15.75">
      <c r="A219" s="9"/>
      <c r="B219" s="12" t="s">
        <v>33</v>
      </c>
      <c r="C219" s="14">
        <v>15</v>
      </c>
      <c r="D219" s="12"/>
      <c r="E219" s="12"/>
      <c r="F219" s="12">
        <v>14.97</v>
      </c>
      <c r="G219" s="12">
        <v>59.85</v>
      </c>
      <c r="H219" s="12"/>
      <c r="I219" s="12"/>
      <c r="J219" s="12"/>
      <c r="K219" s="12"/>
      <c r="L219" s="12">
        <v>0.45</v>
      </c>
      <c r="M219" s="12"/>
      <c r="N219" s="12"/>
      <c r="O219" s="13">
        <v>4.4999999999999998E-2</v>
      </c>
    </row>
    <row r="220" spans="1:17" ht="15.75">
      <c r="A220" s="9"/>
      <c r="B220" s="12"/>
      <c r="C220" s="14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3"/>
    </row>
    <row r="221" spans="1:17" ht="15.75">
      <c r="A221" s="9"/>
      <c r="B221" s="10" t="s">
        <v>41</v>
      </c>
      <c r="C221" s="14"/>
      <c r="D221" s="10">
        <f t="shared" ref="D221:O221" si="7">SUM(D204:D220)</f>
        <v>27.935999999999996</v>
      </c>
      <c r="E221" s="10">
        <f t="shared" si="7"/>
        <v>22.584</v>
      </c>
      <c r="F221" s="10">
        <f t="shared" si="7"/>
        <v>66.183000000000007</v>
      </c>
      <c r="G221" s="10">
        <f t="shared" si="7"/>
        <v>580.95899999999995</v>
      </c>
      <c r="H221" s="10">
        <f t="shared" si="7"/>
        <v>0.43030000000000002</v>
      </c>
      <c r="I221" s="10">
        <f t="shared" si="7"/>
        <v>36.036999999999999</v>
      </c>
      <c r="J221" s="10">
        <f t="shared" si="7"/>
        <v>101.04300000000001</v>
      </c>
      <c r="K221" s="10">
        <f t="shared" si="7"/>
        <v>3.5220000000000002</v>
      </c>
      <c r="L221" s="10">
        <f t="shared" si="7"/>
        <v>130.73999999999998</v>
      </c>
      <c r="M221" s="10">
        <f t="shared" si="7"/>
        <v>478.74000000000007</v>
      </c>
      <c r="N221" s="10">
        <f t="shared" si="7"/>
        <v>132.29</v>
      </c>
      <c r="O221" s="17">
        <f t="shared" si="7"/>
        <v>4.5</v>
      </c>
      <c r="Q221" s="10">
        <f>G221*100/2720</f>
        <v>21.358786764705879</v>
      </c>
    </row>
    <row r="224" spans="1:17" ht="21">
      <c r="A224" s="57" t="s">
        <v>108</v>
      </c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</row>
    <row r="225" spans="1:16" ht="21">
      <c r="A225" s="57" t="s">
        <v>8</v>
      </c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</row>
    <row r="226" spans="1:16" ht="21">
      <c r="A226" s="57" t="s">
        <v>125</v>
      </c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</row>
    <row r="227" spans="1:16" ht="15.75" customHeight="1">
      <c r="A227" s="62" t="s">
        <v>10</v>
      </c>
      <c r="B227" s="63" t="s">
        <v>11</v>
      </c>
      <c r="C227" s="63" t="s">
        <v>12</v>
      </c>
      <c r="D227" s="60" t="s">
        <v>13</v>
      </c>
      <c r="E227" s="60"/>
      <c r="F227" s="60"/>
      <c r="G227" s="63" t="s">
        <v>14</v>
      </c>
      <c r="H227" s="60" t="s">
        <v>53</v>
      </c>
      <c r="I227" s="60"/>
      <c r="J227" s="60"/>
      <c r="K227" s="60"/>
      <c r="L227" s="61" t="s">
        <v>16</v>
      </c>
      <c r="M227" s="61"/>
      <c r="N227" s="61"/>
      <c r="O227" s="61"/>
    </row>
    <row r="228" spans="1:16" ht="43.35" customHeight="1">
      <c r="A228" s="62"/>
      <c r="B228" s="63"/>
      <c r="C228" s="63"/>
      <c r="D228" s="2" t="s">
        <v>18</v>
      </c>
      <c r="E228" s="2" t="s">
        <v>19</v>
      </c>
      <c r="F228" s="2" t="s">
        <v>20</v>
      </c>
      <c r="G228" s="63"/>
      <c r="H228" s="2" t="s">
        <v>21</v>
      </c>
      <c r="I228" s="2" t="s">
        <v>22</v>
      </c>
      <c r="J228" s="2" t="s">
        <v>23</v>
      </c>
      <c r="K228" s="2" t="s">
        <v>24</v>
      </c>
      <c r="L228" s="2" t="s">
        <v>25</v>
      </c>
      <c r="M228" s="2" t="s">
        <v>26</v>
      </c>
      <c r="N228" s="2" t="s">
        <v>27</v>
      </c>
      <c r="O228" s="3" t="s">
        <v>28</v>
      </c>
    </row>
    <row r="229" spans="1:16" ht="15.75">
      <c r="A229" s="18"/>
      <c r="B229" s="54" t="s">
        <v>29</v>
      </c>
      <c r="C229" s="14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3"/>
    </row>
    <row r="230" spans="1:16" ht="15.75">
      <c r="A230" s="18">
        <v>411</v>
      </c>
      <c r="B230" s="10" t="s">
        <v>109</v>
      </c>
      <c r="C230" s="11">
        <v>250</v>
      </c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3"/>
    </row>
    <row r="231" spans="1:16" ht="15.75">
      <c r="A231" s="18"/>
      <c r="B231" s="12" t="s">
        <v>110</v>
      </c>
      <c r="C231" s="14">
        <v>40</v>
      </c>
      <c r="D231" s="12">
        <v>4.5999999999999996</v>
      </c>
      <c r="E231" s="12">
        <v>1.32</v>
      </c>
      <c r="F231" s="12">
        <v>26.6</v>
      </c>
      <c r="G231" s="12">
        <v>137</v>
      </c>
      <c r="H231" s="12">
        <v>0.16800000000000001</v>
      </c>
      <c r="I231" s="12"/>
      <c r="J231" s="12">
        <v>1E-3</v>
      </c>
      <c r="K231" s="12">
        <v>0.12</v>
      </c>
      <c r="L231" s="12">
        <v>10.8</v>
      </c>
      <c r="M231" s="12">
        <v>93.2</v>
      </c>
      <c r="N231" s="12">
        <v>33.200000000000003</v>
      </c>
      <c r="O231" s="13">
        <v>1.08</v>
      </c>
      <c r="P231" s="56"/>
    </row>
    <row r="232" spans="1:16" ht="15.75">
      <c r="A232" s="18"/>
      <c r="B232" s="12" t="s">
        <v>31</v>
      </c>
      <c r="C232" s="14">
        <v>100</v>
      </c>
      <c r="D232" s="12">
        <v>2.9</v>
      </c>
      <c r="E232" s="12">
        <v>3.2</v>
      </c>
      <c r="F232" s="12">
        <v>4.7</v>
      </c>
      <c r="G232" s="12">
        <v>60</v>
      </c>
      <c r="H232" s="12">
        <v>0.04</v>
      </c>
      <c r="I232" s="12">
        <v>1.6</v>
      </c>
      <c r="J232" s="12">
        <v>22</v>
      </c>
      <c r="K232" s="12"/>
      <c r="L232" s="12">
        <v>120</v>
      </c>
      <c r="M232" s="12">
        <v>90</v>
      </c>
      <c r="N232" s="12">
        <v>11</v>
      </c>
      <c r="O232" s="13">
        <v>0.1</v>
      </c>
    </row>
    <row r="233" spans="1:16" ht="15.75">
      <c r="A233" s="18"/>
      <c r="B233" s="12" t="s">
        <v>33</v>
      </c>
      <c r="C233" s="14">
        <v>10</v>
      </c>
      <c r="D233" s="12"/>
      <c r="E233" s="12"/>
      <c r="F233" s="12">
        <v>9.98</v>
      </c>
      <c r="G233" s="12">
        <v>39.9</v>
      </c>
      <c r="H233" s="12"/>
      <c r="I233" s="15"/>
      <c r="J233" s="12"/>
      <c r="K233" s="12"/>
      <c r="L233" s="12">
        <v>0.3</v>
      </c>
      <c r="M233" s="12"/>
      <c r="N233" s="12"/>
      <c r="O233" s="13">
        <v>0.03</v>
      </c>
    </row>
    <row r="234" spans="1:16" ht="15.75">
      <c r="A234" s="18"/>
      <c r="B234" s="12" t="s">
        <v>34</v>
      </c>
      <c r="C234" s="14">
        <v>2</v>
      </c>
      <c r="D234" s="12"/>
      <c r="E234" s="12"/>
      <c r="F234" s="12"/>
      <c r="G234" s="12"/>
      <c r="H234" s="12"/>
      <c r="I234" s="12"/>
      <c r="J234" s="12"/>
      <c r="K234" s="12"/>
      <c r="L234" s="12">
        <v>7.36</v>
      </c>
      <c r="M234" s="12">
        <v>1.5</v>
      </c>
      <c r="N234" s="12">
        <v>0.44</v>
      </c>
      <c r="O234" s="13">
        <v>5.8000000000000003E-2</v>
      </c>
    </row>
    <row r="235" spans="1:16" ht="15.75">
      <c r="A235" s="18"/>
      <c r="B235" s="12" t="s">
        <v>35</v>
      </c>
      <c r="C235" s="14">
        <v>10</v>
      </c>
      <c r="D235" s="12">
        <v>0.08</v>
      </c>
      <c r="E235" s="12">
        <v>7.25</v>
      </c>
      <c r="F235" s="12">
        <v>0.13</v>
      </c>
      <c r="G235" s="12">
        <v>66.099999999999994</v>
      </c>
      <c r="H235" s="12">
        <v>1E-3</v>
      </c>
      <c r="I235" s="12"/>
      <c r="J235" s="12">
        <v>45</v>
      </c>
      <c r="K235" s="12">
        <v>0.1</v>
      </c>
      <c r="L235" s="12">
        <v>2.1</v>
      </c>
      <c r="M235" s="12">
        <v>3</v>
      </c>
      <c r="N235" s="12">
        <v>0.04</v>
      </c>
      <c r="O235" s="13">
        <v>0.02</v>
      </c>
    </row>
    <row r="236" spans="1:16" ht="15.75">
      <c r="A236" s="18"/>
      <c r="B236" s="10" t="s">
        <v>64</v>
      </c>
      <c r="C236" s="11">
        <v>50</v>
      </c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3"/>
    </row>
    <row r="237" spans="1:16" ht="15.75">
      <c r="A237" s="18"/>
      <c r="B237" s="12" t="s">
        <v>37</v>
      </c>
      <c r="C237" s="14">
        <v>50</v>
      </c>
      <c r="D237" s="12">
        <v>3.95</v>
      </c>
      <c r="E237" s="12">
        <v>0.5</v>
      </c>
      <c r="F237" s="12">
        <v>24.15</v>
      </c>
      <c r="G237" s="12">
        <v>117.5</v>
      </c>
      <c r="H237" s="12">
        <v>0.08</v>
      </c>
      <c r="I237" s="12"/>
      <c r="J237" s="12"/>
      <c r="K237" s="12">
        <v>0.65</v>
      </c>
      <c r="L237" s="12">
        <v>11.5</v>
      </c>
      <c r="M237" s="12">
        <v>43.5</v>
      </c>
      <c r="N237" s="12">
        <v>16.5</v>
      </c>
      <c r="O237" s="13">
        <v>1</v>
      </c>
    </row>
    <row r="238" spans="1:16" ht="15.75">
      <c r="A238" s="18"/>
      <c r="B238" s="10" t="s">
        <v>70</v>
      </c>
      <c r="C238" s="11">
        <v>20</v>
      </c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3"/>
    </row>
    <row r="239" spans="1:16" ht="15.75">
      <c r="A239" s="18"/>
      <c r="B239" s="12" t="s">
        <v>71</v>
      </c>
      <c r="C239" s="14">
        <v>20</v>
      </c>
      <c r="D239" s="12">
        <v>5.2</v>
      </c>
      <c r="E239" s="12">
        <v>5.3</v>
      </c>
      <c r="F239" s="12">
        <v>0.7</v>
      </c>
      <c r="G239" s="12">
        <v>71.12</v>
      </c>
      <c r="H239" s="12">
        <v>6.0000000000000001E-3</v>
      </c>
      <c r="I239" s="12">
        <v>0.56000000000000005</v>
      </c>
      <c r="J239" s="12">
        <v>80</v>
      </c>
      <c r="K239" s="12">
        <v>0.06</v>
      </c>
      <c r="L239" s="12">
        <v>201</v>
      </c>
      <c r="M239" s="12">
        <v>108</v>
      </c>
      <c r="N239" s="12">
        <v>10</v>
      </c>
      <c r="O239" s="13">
        <v>0.18</v>
      </c>
    </row>
    <row r="240" spans="1:16" ht="15.75">
      <c r="A240" s="18">
        <v>1025</v>
      </c>
      <c r="B240" s="10" t="s">
        <v>111</v>
      </c>
      <c r="C240" s="11">
        <v>200</v>
      </c>
      <c r="D240" s="12">
        <f>SUM(D237:D239)</f>
        <v>9.15</v>
      </c>
      <c r="E240" s="12">
        <f>SUM(E237:E239)</f>
        <v>5.8</v>
      </c>
      <c r="F240" s="12">
        <f>SUM(F237:F239)</f>
        <v>24.849999999999998</v>
      </c>
      <c r="G240" s="12">
        <f>SUM(G237:G239)</f>
        <v>188.62</v>
      </c>
      <c r="H240" s="12"/>
      <c r="I240" s="12"/>
      <c r="J240" s="12"/>
      <c r="K240" s="12"/>
      <c r="L240" s="12"/>
      <c r="M240" s="12"/>
      <c r="N240" s="12"/>
      <c r="O240" s="13"/>
    </row>
    <row r="241" spans="1:17" ht="15.75">
      <c r="A241" s="18"/>
      <c r="B241" s="12" t="s">
        <v>112</v>
      </c>
      <c r="C241" s="14">
        <v>10</v>
      </c>
      <c r="D241" s="12">
        <v>2.4300000000000002</v>
      </c>
      <c r="E241" s="12">
        <v>1.5</v>
      </c>
      <c r="F241" s="12">
        <v>1.02</v>
      </c>
      <c r="G241" s="12">
        <v>28.9</v>
      </c>
      <c r="H241" s="12">
        <v>0.01</v>
      </c>
      <c r="I241" s="12"/>
      <c r="J241" s="12">
        <v>0.3</v>
      </c>
      <c r="K241" s="12">
        <v>0.03</v>
      </c>
      <c r="L241" s="12">
        <v>12.8</v>
      </c>
      <c r="M241" s="12">
        <v>65.5</v>
      </c>
      <c r="N241" s="12">
        <v>42.5</v>
      </c>
      <c r="O241" s="13">
        <v>2.2000000000000002</v>
      </c>
    </row>
    <row r="242" spans="1:17" ht="15.75">
      <c r="A242" s="18"/>
      <c r="B242" s="12" t="s">
        <v>31</v>
      </c>
      <c r="C242" s="14">
        <v>100</v>
      </c>
      <c r="D242" s="12">
        <v>2.9</v>
      </c>
      <c r="E242" s="12">
        <v>3.2</v>
      </c>
      <c r="F242" s="12">
        <v>4.7</v>
      </c>
      <c r="G242" s="12">
        <v>60</v>
      </c>
      <c r="H242" s="12">
        <v>0.04</v>
      </c>
      <c r="I242" s="12">
        <v>1.6</v>
      </c>
      <c r="J242" s="12">
        <v>22</v>
      </c>
      <c r="K242" s="12"/>
      <c r="L242" s="12">
        <v>120</v>
      </c>
      <c r="M242" s="12">
        <v>90</v>
      </c>
      <c r="N242" s="12">
        <v>11</v>
      </c>
      <c r="O242" s="13">
        <v>0.1</v>
      </c>
    </row>
    <row r="243" spans="1:17" ht="15.75">
      <c r="A243" s="18"/>
      <c r="B243" s="12" t="s">
        <v>33</v>
      </c>
      <c r="C243" s="14">
        <v>15</v>
      </c>
      <c r="D243" s="12"/>
      <c r="E243" s="12"/>
      <c r="F243" s="12">
        <v>14.97</v>
      </c>
      <c r="G243" s="12">
        <v>59.85</v>
      </c>
      <c r="H243" s="12"/>
      <c r="I243" s="12"/>
      <c r="J243" s="12"/>
      <c r="K243" s="12"/>
      <c r="L243" s="12">
        <v>0.45</v>
      </c>
      <c r="M243" s="12"/>
      <c r="N243" s="12"/>
      <c r="O243" s="13">
        <v>4.4999999999999998E-2</v>
      </c>
    </row>
    <row r="244" spans="1:17" ht="15.75">
      <c r="A244" s="18"/>
      <c r="B244" s="12"/>
      <c r="C244" s="14"/>
      <c r="D244" s="12">
        <f>SUM(D241:D243)</f>
        <v>5.33</v>
      </c>
      <c r="E244" s="12">
        <f>SUM(E241:E243)</f>
        <v>4.7</v>
      </c>
      <c r="F244" s="12">
        <f>SUM(F241:F243)</f>
        <v>20.69</v>
      </c>
      <c r="G244" s="12">
        <f>SUM(G241:G243)</f>
        <v>148.75</v>
      </c>
      <c r="H244" s="12"/>
      <c r="I244" s="12"/>
      <c r="J244" s="12"/>
      <c r="K244" s="12"/>
      <c r="L244" s="12"/>
      <c r="M244" s="12"/>
      <c r="N244" s="12"/>
      <c r="O244" s="13"/>
    </row>
    <row r="245" spans="1:17" ht="15.75">
      <c r="A245" s="18"/>
      <c r="B245" s="12"/>
      <c r="C245" s="14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3"/>
    </row>
    <row r="246" spans="1:17" ht="15.75">
      <c r="A246" s="18"/>
      <c r="B246" s="10" t="s">
        <v>41</v>
      </c>
      <c r="C246" s="14"/>
      <c r="D246" s="10">
        <f t="shared" ref="D246:O246" si="8">SUM(D237:D245)</f>
        <v>28.96</v>
      </c>
      <c r="E246" s="10">
        <f t="shared" si="8"/>
        <v>21</v>
      </c>
      <c r="F246" s="10">
        <f t="shared" si="8"/>
        <v>91.08</v>
      </c>
      <c r="G246" s="10">
        <f t="shared" si="8"/>
        <v>674.74</v>
      </c>
      <c r="H246" s="10">
        <f t="shared" si="8"/>
        <v>0.13600000000000001</v>
      </c>
      <c r="I246" s="10">
        <f t="shared" si="8"/>
        <v>2.16</v>
      </c>
      <c r="J246" s="10">
        <f t="shared" si="8"/>
        <v>102.3</v>
      </c>
      <c r="K246" s="10">
        <f t="shared" si="8"/>
        <v>0.74</v>
      </c>
      <c r="L246" s="10">
        <f t="shared" si="8"/>
        <v>345.75</v>
      </c>
      <c r="M246" s="10">
        <f t="shared" si="8"/>
        <v>307</v>
      </c>
      <c r="N246" s="10">
        <f t="shared" si="8"/>
        <v>80</v>
      </c>
      <c r="O246" s="17">
        <f t="shared" si="8"/>
        <v>3.5249999999999999</v>
      </c>
      <c r="Q246" s="43">
        <f>G246*100/2720</f>
        <v>24.806617647058822</v>
      </c>
    </row>
    <row r="249" spans="1:17" ht="21">
      <c r="A249" s="57" t="s">
        <v>113</v>
      </c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</row>
    <row r="250" spans="1:17" ht="21">
      <c r="A250" s="57" t="s">
        <v>114</v>
      </c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</row>
    <row r="251" spans="1:17" ht="21">
      <c r="A251" s="57" t="s">
        <v>125</v>
      </c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</row>
    <row r="252" spans="1:17" ht="15.75" customHeight="1">
      <c r="A252" s="58" t="s">
        <v>10</v>
      </c>
      <c r="B252" s="59" t="s">
        <v>11</v>
      </c>
      <c r="C252" s="59" t="s">
        <v>12</v>
      </c>
      <c r="D252" s="60" t="s">
        <v>13</v>
      </c>
      <c r="E252" s="60"/>
      <c r="F252" s="60"/>
      <c r="G252" s="59" t="s">
        <v>14</v>
      </c>
      <c r="H252" s="60" t="s">
        <v>53</v>
      </c>
      <c r="I252" s="60"/>
      <c r="J252" s="60"/>
      <c r="K252" s="60"/>
      <c r="L252" s="61" t="s">
        <v>16</v>
      </c>
      <c r="M252" s="61"/>
      <c r="N252" s="61"/>
      <c r="O252" s="61"/>
    </row>
    <row r="253" spans="1:17" ht="49.35" customHeight="1">
      <c r="A253" s="58"/>
      <c r="B253" s="59"/>
      <c r="C253" s="59"/>
      <c r="D253" s="25" t="s">
        <v>18</v>
      </c>
      <c r="E253" s="25" t="s">
        <v>19</v>
      </c>
      <c r="F253" s="25" t="s">
        <v>20</v>
      </c>
      <c r="G253" s="59"/>
      <c r="H253" s="25" t="s">
        <v>21</v>
      </c>
      <c r="I253" s="25" t="s">
        <v>22</v>
      </c>
      <c r="J253" s="25" t="s">
        <v>23</v>
      </c>
      <c r="K253" s="25" t="s">
        <v>24</v>
      </c>
      <c r="L253" s="25" t="s">
        <v>25</v>
      </c>
      <c r="M253" s="25" t="s">
        <v>26</v>
      </c>
      <c r="N253" s="25" t="s">
        <v>27</v>
      </c>
      <c r="O253" s="26" t="s">
        <v>28</v>
      </c>
    </row>
    <row r="254" spans="1:17" ht="18.75">
      <c r="A254" s="4"/>
      <c r="B254" s="5" t="s">
        <v>29</v>
      </c>
      <c r="C254" s="6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8"/>
    </row>
    <row r="255" spans="1:17" ht="15.75">
      <c r="A255" s="9">
        <v>443</v>
      </c>
      <c r="B255" s="10" t="s">
        <v>99</v>
      </c>
      <c r="C255" s="11">
        <v>150</v>
      </c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3"/>
    </row>
    <row r="256" spans="1:17" ht="15.75">
      <c r="A256" s="9"/>
      <c r="B256" s="12" t="s">
        <v>100</v>
      </c>
      <c r="C256" s="14">
        <v>50</v>
      </c>
      <c r="D256" s="12">
        <v>5.5</v>
      </c>
      <c r="E256" s="12">
        <v>0.65</v>
      </c>
      <c r="F256" s="12">
        <v>35.299999999999997</v>
      </c>
      <c r="G256" s="12">
        <v>169</v>
      </c>
      <c r="H256" s="12">
        <v>8.5000000000000006E-2</v>
      </c>
      <c r="I256" s="12"/>
      <c r="J256" s="12"/>
      <c r="K256" s="12">
        <v>0.75</v>
      </c>
      <c r="L256" s="12">
        <v>9.5</v>
      </c>
      <c r="M256" s="12">
        <v>43.5</v>
      </c>
      <c r="N256" s="12">
        <v>8</v>
      </c>
      <c r="O256" s="13">
        <v>0.8</v>
      </c>
    </row>
    <row r="257" spans="1:17" ht="15.75">
      <c r="A257" s="9"/>
      <c r="B257" s="12" t="s">
        <v>34</v>
      </c>
      <c r="C257" s="14">
        <v>2</v>
      </c>
      <c r="D257" s="12"/>
      <c r="E257" s="12"/>
      <c r="F257" s="12"/>
      <c r="G257" s="12"/>
      <c r="H257" s="12"/>
      <c r="I257" s="12"/>
      <c r="J257" s="12"/>
      <c r="K257" s="12"/>
      <c r="L257" s="12">
        <v>7.36</v>
      </c>
      <c r="M257" s="12">
        <v>1.5</v>
      </c>
      <c r="N257" s="12">
        <v>0.44</v>
      </c>
      <c r="O257" s="13">
        <v>5.8000000000000003E-2</v>
      </c>
    </row>
    <row r="258" spans="1:17" ht="15.75">
      <c r="A258" s="9"/>
      <c r="B258" s="12" t="s">
        <v>46</v>
      </c>
      <c r="C258" s="14">
        <v>3</v>
      </c>
      <c r="D258" s="12"/>
      <c r="E258" s="12">
        <v>3</v>
      </c>
      <c r="F258" s="12"/>
      <c r="G258" s="12">
        <v>27</v>
      </c>
      <c r="H258" s="12"/>
      <c r="I258" s="12"/>
      <c r="J258" s="12"/>
      <c r="K258" s="12">
        <v>1.32</v>
      </c>
      <c r="L258" s="12"/>
      <c r="M258" s="12">
        <v>0.06</v>
      </c>
      <c r="N258" s="12"/>
      <c r="O258" s="13"/>
    </row>
    <row r="259" spans="1:17" ht="15.75">
      <c r="A259" s="9">
        <v>632</v>
      </c>
      <c r="B259" s="10" t="s">
        <v>101</v>
      </c>
      <c r="C259" s="11">
        <v>100</v>
      </c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3"/>
    </row>
    <row r="260" spans="1:17" ht="15.75">
      <c r="A260" s="9"/>
      <c r="B260" s="12" t="s">
        <v>48</v>
      </c>
      <c r="C260" s="14">
        <v>80</v>
      </c>
      <c r="D260" s="12">
        <v>14.9</v>
      </c>
      <c r="E260" s="12">
        <v>12.8</v>
      </c>
      <c r="F260" s="12"/>
      <c r="G260" s="12">
        <v>174</v>
      </c>
      <c r="H260" s="12">
        <v>4.8000000000000001E-2</v>
      </c>
      <c r="I260" s="12"/>
      <c r="J260" s="12"/>
      <c r="K260" s="12">
        <v>0.32</v>
      </c>
      <c r="L260" s="12">
        <v>7.2</v>
      </c>
      <c r="M260" s="12">
        <v>150</v>
      </c>
      <c r="N260" s="12">
        <v>17.600000000000001</v>
      </c>
      <c r="O260" s="13">
        <v>2.16</v>
      </c>
    </row>
    <row r="261" spans="1:17" ht="15.75">
      <c r="A261" s="9"/>
      <c r="B261" s="12" t="s">
        <v>46</v>
      </c>
      <c r="C261" s="14">
        <v>3</v>
      </c>
      <c r="D261" s="12"/>
      <c r="E261" s="12">
        <v>3</v>
      </c>
      <c r="F261" s="12"/>
      <c r="G261" s="12">
        <v>27</v>
      </c>
      <c r="H261" s="12"/>
      <c r="I261" s="12"/>
      <c r="J261" s="12"/>
      <c r="K261" s="12">
        <v>1.32</v>
      </c>
      <c r="L261" s="12"/>
      <c r="M261" s="12">
        <v>0.06</v>
      </c>
      <c r="N261" s="12"/>
      <c r="O261" s="13"/>
    </row>
    <row r="262" spans="1:17" ht="15.75">
      <c r="A262" s="9"/>
      <c r="B262" s="12" t="s">
        <v>44</v>
      </c>
      <c r="C262" s="14">
        <v>10</v>
      </c>
      <c r="D262" s="12">
        <v>0.14000000000000001</v>
      </c>
      <c r="E262" s="12">
        <v>0.02</v>
      </c>
      <c r="F262" s="12">
        <v>0.82</v>
      </c>
      <c r="G262" s="12">
        <v>4.0999999999999996</v>
      </c>
      <c r="H262" s="12">
        <v>5.0000000000000001E-3</v>
      </c>
      <c r="I262" s="12">
        <v>1</v>
      </c>
      <c r="J262" s="12"/>
      <c r="K262" s="12">
        <v>0.02</v>
      </c>
      <c r="L262" s="12">
        <v>3.1</v>
      </c>
      <c r="M262" s="12">
        <v>5.8</v>
      </c>
      <c r="N262" s="12">
        <v>1.4</v>
      </c>
      <c r="O262" s="13">
        <v>0.08</v>
      </c>
    </row>
    <row r="263" spans="1:17" ht="15.75">
      <c r="A263" s="9"/>
      <c r="B263" s="12" t="s">
        <v>55</v>
      </c>
      <c r="C263" s="14">
        <v>5</v>
      </c>
      <c r="D263" s="12">
        <v>0.24</v>
      </c>
      <c r="E263" s="12"/>
      <c r="F263" s="12">
        <v>0.95</v>
      </c>
      <c r="G263" s="12">
        <v>5.0999999999999996</v>
      </c>
      <c r="H263" s="12">
        <v>8.0000000000000002E-3</v>
      </c>
      <c r="I263" s="12">
        <v>2.25</v>
      </c>
      <c r="J263" s="12">
        <v>15</v>
      </c>
      <c r="K263" s="12">
        <v>0.05</v>
      </c>
      <c r="L263" s="12">
        <v>1</v>
      </c>
      <c r="M263" s="12">
        <v>3.4</v>
      </c>
      <c r="N263" s="12">
        <v>2.5</v>
      </c>
      <c r="O263" s="13">
        <v>0.115</v>
      </c>
    </row>
    <row r="264" spans="1:17" ht="15.75">
      <c r="A264" s="9"/>
      <c r="B264" s="12" t="s">
        <v>97</v>
      </c>
      <c r="C264" s="14">
        <v>5</v>
      </c>
      <c r="D264" s="12">
        <v>0.54</v>
      </c>
      <c r="E264" s="12">
        <v>6.5000000000000002E-2</v>
      </c>
      <c r="F264" s="12">
        <v>3.5</v>
      </c>
      <c r="G264" s="12">
        <v>16.7</v>
      </c>
      <c r="H264" s="12">
        <v>8.9999999999999993E-3</v>
      </c>
      <c r="I264" s="12"/>
      <c r="J264" s="12"/>
      <c r="K264" s="12">
        <v>7.4999999999999997E-2</v>
      </c>
      <c r="L264" s="12">
        <v>0.9</v>
      </c>
      <c r="M264" s="12">
        <v>4.3</v>
      </c>
      <c r="N264" s="12">
        <v>0.8</v>
      </c>
      <c r="O264" s="13">
        <v>0.06</v>
      </c>
    </row>
    <row r="265" spans="1:17" ht="15.75">
      <c r="A265" s="9"/>
      <c r="B265" s="12" t="s">
        <v>34</v>
      </c>
      <c r="C265" s="14">
        <v>2</v>
      </c>
      <c r="D265" s="12"/>
      <c r="E265" s="12"/>
      <c r="F265" s="12"/>
      <c r="G265" s="12"/>
      <c r="H265" s="12"/>
      <c r="I265" s="12"/>
      <c r="J265" s="12"/>
      <c r="K265" s="12"/>
      <c r="L265" s="12">
        <v>7.36</v>
      </c>
      <c r="M265" s="12">
        <v>1.5</v>
      </c>
      <c r="N265" s="12">
        <v>0.44</v>
      </c>
      <c r="O265" s="13">
        <v>5.8000000000000003E-2</v>
      </c>
    </row>
    <row r="266" spans="1:17" ht="15.75">
      <c r="A266" s="9"/>
      <c r="B266" s="48" t="s">
        <v>51</v>
      </c>
      <c r="C266" s="49">
        <v>30</v>
      </c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46"/>
    </row>
    <row r="267" spans="1:17" ht="15.75">
      <c r="A267" s="9"/>
      <c r="B267" s="50" t="s">
        <v>37</v>
      </c>
      <c r="C267" s="51">
        <v>30</v>
      </c>
      <c r="D267" s="50">
        <v>2.37</v>
      </c>
      <c r="E267" s="50">
        <v>0.3</v>
      </c>
      <c r="F267" s="50">
        <v>14.5</v>
      </c>
      <c r="G267" s="50">
        <v>70.5</v>
      </c>
      <c r="H267" s="50">
        <v>4.8000000000000001E-2</v>
      </c>
      <c r="I267" s="50"/>
      <c r="J267" s="50"/>
      <c r="K267" s="50">
        <v>0.39</v>
      </c>
      <c r="L267" s="50">
        <v>6.9</v>
      </c>
      <c r="M267" s="50">
        <v>26.1</v>
      </c>
      <c r="N267" s="50">
        <v>9.9</v>
      </c>
      <c r="O267" s="46">
        <v>0.6</v>
      </c>
    </row>
    <row r="268" spans="1:17" ht="15.75">
      <c r="A268" s="53">
        <v>1008</v>
      </c>
      <c r="B268" s="48" t="s">
        <v>50</v>
      </c>
      <c r="C268" s="49">
        <v>200</v>
      </c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46"/>
    </row>
    <row r="269" spans="1:17" ht="15.75">
      <c r="A269" s="53">
        <v>1009</v>
      </c>
      <c r="B269" s="50" t="s">
        <v>40</v>
      </c>
      <c r="C269" s="51">
        <v>1</v>
      </c>
      <c r="D269" s="50">
        <v>0.2</v>
      </c>
      <c r="E269" s="50">
        <v>5.0999999999999997E-2</v>
      </c>
      <c r="F269" s="50">
        <v>0.04</v>
      </c>
      <c r="G269" s="50">
        <v>1.409</v>
      </c>
      <c r="H269" s="50">
        <v>6.9999999999999999E-4</v>
      </c>
      <c r="I269" s="50">
        <v>0.1</v>
      </c>
      <c r="J269" s="50">
        <v>0.5</v>
      </c>
      <c r="K269" s="50"/>
      <c r="L269" s="50">
        <v>4.95</v>
      </c>
      <c r="M269" s="50">
        <v>8.24</v>
      </c>
      <c r="N269" s="50">
        <v>4.4000000000000004</v>
      </c>
      <c r="O269" s="46">
        <v>0.82</v>
      </c>
    </row>
    <row r="270" spans="1:17" ht="15.75">
      <c r="A270" s="53"/>
      <c r="B270" s="50" t="s">
        <v>33</v>
      </c>
      <c r="C270" s="51">
        <v>15</v>
      </c>
      <c r="D270" s="50"/>
      <c r="E270" s="50"/>
      <c r="F270" s="50">
        <v>14.97</v>
      </c>
      <c r="G270" s="50">
        <v>59.85</v>
      </c>
      <c r="H270" s="50"/>
      <c r="I270" s="50"/>
      <c r="J270" s="50"/>
      <c r="K270" s="50"/>
      <c r="L270" s="50">
        <v>0.45</v>
      </c>
      <c r="M270" s="50"/>
      <c r="N270" s="50"/>
      <c r="O270" s="46">
        <v>4.4999999999999998E-2</v>
      </c>
    </row>
    <row r="271" spans="1:17" ht="15.75">
      <c r="A271" s="9"/>
      <c r="B271" s="12"/>
      <c r="C271" s="14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3"/>
    </row>
    <row r="272" spans="1:17" ht="15.75">
      <c r="A272" s="9"/>
      <c r="B272" s="10" t="s">
        <v>41</v>
      </c>
      <c r="C272" s="14"/>
      <c r="D272" s="10">
        <f t="shared" ref="D272:O272" si="9">SUM(D255:D271)</f>
        <v>23.889999999999997</v>
      </c>
      <c r="E272" s="10">
        <f t="shared" si="9"/>
        <v>19.885999999999999</v>
      </c>
      <c r="F272" s="10">
        <f t="shared" si="9"/>
        <v>70.08</v>
      </c>
      <c r="G272" s="10">
        <f t="shared" si="9"/>
        <v>554.65899999999999</v>
      </c>
      <c r="H272" s="10">
        <f t="shared" si="9"/>
        <v>0.20370000000000002</v>
      </c>
      <c r="I272" s="10">
        <f t="shared" si="9"/>
        <v>3.35</v>
      </c>
      <c r="J272" s="10">
        <f t="shared" si="9"/>
        <v>15.5</v>
      </c>
      <c r="K272" s="10">
        <f t="shared" si="9"/>
        <v>4.2450000000000001</v>
      </c>
      <c r="L272" s="10">
        <f t="shared" si="9"/>
        <v>48.720000000000006</v>
      </c>
      <c r="M272" s="10">
        <f t="shared" si="9"/>
        <v>244.46000000000004</v>
      </c>
      <c r="N272" s="10">
        <f t="shared" si="9"/>
        <v>45.48</v>
      </c>
      <c r="O272" s="17">
        <f t="shared" si="9"/>
        <v>4.7960000000000003</v>
      </c>
      <c r="Q272" s="10">
        <f>G272*100/2720</f>
        <v>20.391874999999999</v>
      </c>
    </row>
    <row r="273" spans="1:17" ht="18.75">
      <c r="B273" s="55"/>
    </row>
    <row r="274" spans="1:17" ht="15.75">
      <c r="A274" s="40"/>
      <c r="B274" s="43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</row>
    <row r="275" spans="1:17" ht="21">
      <c r="A275" s="57" t="s">
        <v>116</v>
      </c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</row>
    <row r="276" spans="1:17" ht="21">
      <c r="A276" s="57" t="s">
        <v>114</v>
      </c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</row>
    <row r="277" spans="1:17" ht="21">
      <c r="A277" s="57" t="s">
        <v>125</v>
      </c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</row>
    <row r="278" spans="1:17" ht="15.75" customHeight="1">
      <c r="A278" s="58" t="s">
        <v>10</v>
      </c>
      <c r="B278" s="59" t="s">
        <v>11</v>
      </c>
      <c r="C278" s="59" t="s">
        <v>12</v>
      </c>
      <c r="D278" s="60" t="s">
        <v>13</v>
      </c>
      <c r="E278" s="60"/>
      <c r="F278" s="60"/>
      <c r="G278" s="59" t="s">
        <v>14</v>
      </c>
      <c r="H278" s="60" t="s">
        <v>53</v>
      </c>
      <c r="I278" s="60"/>
      <c r="J278" s="60"/>
      <c r="K278" s="60"/>
      <c r="L278" s="61" t="s">
        <v>16</v>
      </c>
      <c r="M278" s="61"/>
      <c r="N278" s="61"/>
      <c r="O278" s="61"/>
    </row>
    <row r="279" spans="1:17" ht="49.9" customHeight="1">
      <c r="A279" s="58"/>
      <c r="B279" s="59"/>
      <c r="C279" s="59"/>
      <c r="D279" s="25" t="s">
        <v>18</v>
      </c>
      <c r="E279" s="25" t="s">
        <v>19</v>
      </c>
      <c r="F279" s="25" t="s">
        <v>20</v>
      </c>
      <c r="G279" s="59"/>
      <c r="H279" s="25" t="s">
        <v>21</v>
      </c>
      <c r="I279" s="25" t="s">
        <v>22</v>
      </c>
      <c r="J279" s="25" t="s">
        <v>23</v>
      </c>
      <c r="K279" s="25" t="s">
        <v>24</v>
      </c>
      <c r="L279" s="25" t="s">
        <v>25</v>
      </c>
      <c r="M279" s="25" t="s">
        <v>26</v>
      </c>
      <c r="N279" s="25" t="s">
        <v>27</v>
      </c>
      <c r="O279" s="26" t="s">
        <v>28</v>
      </c>
    </row>
    <row r="280" spans="1:17" ht="18.75">
      <c r="A280" s="4"/>
      <c r="B280" s="5" t="s">
        <v>29</v>
      </c>
      <c r="C280" s="6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8"/>
    </row>
    <row r="281" spans="1:17" ht="15.75">
      <c r="A281" s="9">
        <v>437</v>
      </c>
      <c r="B281" s="10" t="s">
        <v>117</v>
      </c>
      <c r="C281" s="11">
        <v>150</v>
      </c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3"/>
    </row>
    <row r="282" spans="1:17" ht="15.75">
      <c r="A282" s="9"/>
      <c r="B282" s="12" t="s">
        <v>93</v>
      </c>
      <c r="C282" s="14">
        <v>75</v>
      </c>
      <c r="D282" s="12">
        <v>15.4</v>
      </c>
      <c r="E282" s="12">
        <v>1.5</v>
      </c>
      <c r="F282" s="12">
        <v>37.1</v>
      </c>
      <c r="G282" s="12">
        <v>224</v>
      </c>
      <c r="H282" s="12">
        <v>0.60799999999999998</v>
      </c>
      <c r="I282" s="12"/>
      <c r="J282" s="12"/>
      <c r="K282" s="12"/>
      <c r="L282" s="12">
        <v>86.3</v>
      </c>
      <c r="M282" s="12"/>
      <c r="N282" s="12"/>
      <c r="O282" s="13">
        <v>5.0999999999999996</v>
      </c>
    </row>
    <row r="283" spans="1:17" ht="15.75">
      <c r="A283" s="9"/>
      <c r="B283" s="12" t="s">
        <v>34</v>
      </c>
      <c r="C283" s="14">
        <v>2</v>
      </c>
      <c r="D283" s="12"/>
      <c r="E283" s="12"/>
      <c r="F283" s="12"/>
      <c r="G283" s="12"/>
      <c r="H283" s="12"/>
      <c r="I283" s="12"/>
      <c r="J283" s="12"/>
      <c r="K283" s="12"/>
      <c r="L283" s="12">
        <v>7.36</v>
      </c>
      <c r="M283" s="12">
        <v>1.5</v>
      </c>
      <c r="N283" s="12">
        <v>0.44</v>
      </c>
      <c r="O283" s="13">
        <v>5.8000000000000003E-2</v>
      </c>
    </row>
    <row r="284" spans="1:17" ht="15.75">
      <c r="A284" s="9">
        <v>658</v>
      </c>
      <c r="B284" s="10" t="s">
        <v>47</v>
      </c>
      <c r="C284" s="11">
        <v>80</v>
      </c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3"/>
    </row>
    <row r="285" spans="1:17" ht="15.75">
      <c r="A285" s="9"/>
      <c r="B285" s="12" t="s">
        <v>48</v>
      </c>
      <c r="C285" s="14">
        <v>86</v>
      </c>
      <c r="D285" s="12">
        <v>15.996</v>
      </c>
      <c r="E285" s="12">
        <v>13.76</v>
      </c>
      <c r="F285" s="12"/>
      <c r="G285" s="12">
        <v>187.48</v>
      </c>
      <c r="H285" s="12">
        <v>5.16E-2</v>
      </c>
      <c r="I285" s="12"/>
      <c r="J285" s="12"/>
      <c r="K285" s="12">
        <v>0.34399999999999997</v>
      </c>
      <c r="L285" s="12">
        <v>7.74</v>
      </c>
      <c r="M285" s="12">
        <v>161.68</v>
      </c>
      <c r="N285" s="12">
        <v>18.920000000000002</v>
      </c>
      <c r="O285" s="13">
        <v>2.3220000000000001</v>
      </c>
    </row>
    <row r="286" spans="1:17" ht="15.75">
      <c r="A286" s="9"/>
      <c r="B286" s="12" t="s">
        <v>37</v>
      </c>
      <c r="C286" s="14">
        <v>14</v>
      </c>
      <c r="D286" s="12">
        <v>1.1200000000000001</v>
      </c>
      <c r="E286" s="12">
        <v>0.14000000000000001</v>
      </c>
      <c r="F286" s="12">
        <v>6.8739999999999997</v>
      </c>
      <c r="G286" s="12">
        <v>33.32</v>
      </c>
      <c r="H286" s="12">
        <v>2.24E-2</v>
      </c>
      <c r="I286" s="12"/>
      <c r="J286" s="12"/>
      <c r="K286" s="12">
        <v>0.182</v>
      </c>
      <c r="L286" s="12">
        <v>3.22</v>
      </c>
      <c r="M286" s="12">
        <v>12.46</v>
      </c>
      <c r="N286" s="12">
        <v>4.76</v>
      </c>
      <c r="O286" s="13">
        <v>0.28000000000000003</v>
      </c>
    </row>
    <row r="287" spans="1:17" ht="15.75">
      <c r="A287" s="9"/>
      <c r="B287" s="12" t="s">
        <v>34</v>
      </c>
      <c r="C287" s="14">
        <v>2</v>
      </c>
      <c r="D287" s="12"/>
      <c r="E287" s="12"/>
      <c r="F287" s="12"/>
      <c r="G287" s="12"/>
      <c r="H287" s="12"/>
      <c r="I287" s="12"/>
      <c r="J287" s="12"/>
      <c r="K287" s="12"/>
      <c r="L287" s="12">
        <v>7.36</v>
      </c>
      <c r="M287" s="12">
        <v>1.5</v>
      </c>
      <c r="N287" s="12">
        <v>0.44</v>
      </c>
      <c r="O287" s="13">
        <v>5.8000000000000003E-2</v>
      </c>
    </row>
    <row r="288" spans="1:17" ht="15.75">
      <c r="A288" s="9"/>
      <c r="B288" s="12" t="s">
        <v>46</v>
      </c>
      <c r="C288" s="14">
        <v>3</v>
      </c>
      <c r="D288" s="12"/>
      <c r="E288" s="12">
        <v>3</v>
      </c>
      <c r="F288" s="12"/>
      <c r="G288" s="12">
        <v>27</v>
      </c>
      <c r="H288" s="12"/>
      <c r="I288" s="12"/>
      <c r="J288" s="12"/>
      <c r="K288" s="12">
        <v>1.32</v>
      </c>
      <c r="L288" s="12"/>
      <c r="M288" s="12">
        <v>0.06</v>
      </c>
      <c r="N288" s="12"/>
      <c r="O288" s="13"/>
    </row>
    <row r="289" spans="1:17" ht="15.75">
      <c r="A289" s="9">
        <v>948</v>
      </c>
      <c r="B289" s="10" t="s">
        <v>62</v>
      </c>
      <c r="C289" s="11">
        <v>200</v>
      </c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3"/>
    </row>
    <row r="290" spans="1:17" ht="15.75">
      <c r="A290" s="9"/>
      <c r="B290" s="12" t="s">
        <v>63</v>
      </c>
      <c r="C290" s="14">
        <v>30</v>
      </c>
      <c r="D290" s="12"/>
      <c r="E290" s="12"/>
      <c r="F290" s="12">
        <v>2.1</v>
      </c>
      <c r="G290" s="12">
        <v>7.89</v>
      </c>
      <c r="H290" s="12"/>
      <c r="I290" s="12"/>
      <c r="J290" s="12"/>
      <c r="K290" s="12"/>
      <c r="L290" s="12"/>
      <c r="M290" s="12"/>
      <c r="N290" s="12"/>
      <c r="O290" s="13"/>
    </row>
    <row r="291" spans="1:17" ht="15.75">
      <c r="A291" s="9"/>
      <c r="B291" s="12" t="s">
        <v>33</v>
      </c>
      <c r="C291" s="14">
        <v>10</v>
      </c>
      <c r="D291" s="12"/>
      <c r="E291" s="12"/>
      <c r="F291" s="12">
        <v>9.98</v>
      </c>
      <c r="G291" s="12">
        <v>39.9</v>
      </c>
      <c r="H291" s="12"/>
      <c r="I291" s="12"/>
      <c r="J291" s="12"/>
      <c r="K291" s="12"/>
      <c r="L291" s="12">
        <v>0.3</v>
      </c>
      <c r="M291" s="12"/>
      <c r="N291" s="12"/>
      <c r="O291" s="13">
        <v>0.03</v>
      </c>
    </row>
    <row r="292" spans="1:17" ht="15.75">
      <c r="A292" s="9"/>
      <c r="B292" s="10" t="s">
        <v>64</v>
      </c>
      <c r="C292" s="11">
        <v>40</v>
      </c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3"/>
    </row>
    <row r="293" spans="1:17" ht="15.75">
      <c r="A293" s="9"/>
      <c r="B293" s="50" t="s">
        <v>126</v>
      </c>
      <c r="C293" s="51">
        <v>40</v>
      </c>
      <c r="D293" s="50">
        <v>3.16</v>
      </c>
      <c r="E293" s="50">
        <v>0.4</v>
      </c>
      <c r="F293" s="50">
        <v>19.3</v>
      </c>
      <c r="G293" s="50">
        <v>94</v>
      </c>
      <c r="H293" s="50">
        <v>6.4000000000000001E-2</v>
      </c>
      <c r="I293" s="50"/>
      <c r="J293" s="50"/>
      <c r="K293" s="50"/>
      <c r="L293" s="50">
        <v>9.1999999999999993</v>
      </c>
      <c r="M293" s="50">
        <v>34.799999999999997</v>
      </c>
      <c r="N293" s="50">
        <v>13.2</v>
      </c>
      <c r="O293" s="46">
        <v>0.8</v>
      </c>
    </row>
    <row r="294" spans="1:17" ht="15.75">
      <c r="A294" s="9"/>
      <c r="B294" s="12"/>
      <c r="C294" s="14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3"/>
    </row>
    <row r="295" spans="1:17" ht="15.75">
      <c r="A295" s="9"/>
      <c r="B295" s="10" t="s">
        <v>41</v>
      </c>
      <c r="C295" s="14"/>
      <c r="D295" s="10">
        <f t="shared" ref="D295:O295" si="10">SUM(D281:D294)</f>
        <v>35.676000000000002</v>
      </c>
      <c r="E295" s="10">
        <f t="shared" si="10"/>
        <v>18.799999999999997</v>
      </c>
      <c r="F295" s="10">
        <f t="shared" si="10"/>
        <v>75.353999999999999</v>
      </c>
      <c r="G295" s="10">
        <f t="shared" si="10"/>
        <v>613.59</v>
      </c>
      <c r="H295" s="10">
        <f t="shared" si="10"/>
        <v>0.746</v>
      </c>
      <c r="I295" s="10">
        <f t="shared" si="10"/>
        <v>0</v>
      </c>
      <c r="J295" s="10">
        <f t="shared" si="10"/>
        <v>0</v>
      </c>
      <c r="K295" s="10">
        <f t="shared" si="10"/>
        <v>1.8460000000000001</v>
      </c>
      <c r="L295" s="10">
        <f t="shared" si="10"/>
        <v>121.47999999999999</v>
      </c>
      <c r="M295" s="10">
        <f t="shared" si="10"/>
        <v>212</v>
      </c>
      <c r="N295" s="10">
        <f t="shared" si="10"/>
        <v>37.760000000000005</v>
      </c>
      <c r="O295" s="17">
        <f t="shared" si="10"/>
        <v>8.6479999999999997</v>
      </c>
      <c r="Q295" s="10">
        <f>G295*100/2720</f>
        <v>22.558455882352941</v>
      </c>
    </row>
    <row r="298" spans="1:17" ht="21">
      <c r="A298" s="57" t="s">
        <v>118</v>
      </c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</row>
    <row r="299" spans="1:17" ht="21">
      <c r="A299" s="57" t="s">
        <v>114</v>
      </c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</row>
    <row r="300" spans="1:17" ht="21">
      <c r="A300" s="57" t="s">
        <v>125</v>
      </c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</row>
    <row r="301" spans="1:17" ht="15.75" customHeight="1">
      <c r="A301" s="58" t="s">
        <v>10</v>
      </c>
      <c r="B301" s="59" t="s">
        <v>11</v>
      </c>
      <c r="C301" s="59" t="s">
        <v>12</v>
      </c>
      <c r="D301" s="60" t="s">
        <v>13</v>
      </c>
      <c r="E301" s="60"/>
      <c r="F301" s="60"/>
      <c r="G301" s="59" t="s">
        <v>14</v>
      </c>
      <c r="H301" s="60" t="s">
        <v>53</v>
      </c>
      <c r="I301" s="60"/>
      <c r="J301" s="60"/>
      <c r="K301" s="60"/>
      <c r="L301" s="61" t="s">
        <v>16</v>
      </c>
      <c r="M301" s="61"/>
      <c r="N301" s="61"/>
      <c r="O301" s="61"/>
    </row>
    <row r="302" spans="1:17" ht="51.4" customHeight="1">
      <c r="A302" s="58"/>
      <c r="B302" s="59"/>
      <c r="C302" s="59"/>
      <c r="D302" s="25" t="s">
        <v>18</v>
      </c>
      <c r="E302" s="25" t="s">
        <v>19</v>
      </c>
      <c r="F302" s="25" t="s">
        <v>20</v>
      </c>
      <c r="G302" s="59"/>
      <c r="H302" s="25" t="s">
        <v>21</v>
      </c>
      <c r="I302" s="25" t="s">
        <v>22</v>
      </c>
      <c r="J302" s="25" t="s">
        <v>23</v>
      </c>
      <c r="K302" s="25" t="s">
        <v>24</v>
      </c>
      <c r="L302" s="25" t="s">
        <v>25</v>
      </c>
      <c r="M302" s="25" t="s">
        <v>26</v>
      </c>
      <c r="N302" s="25" t="s">
        <v>27</v>
      </c>
      <c r="O302" s="26" t="s">
        <v>28</v>
      </c>
    </row>
    <row r="303" spans="1:17" ht="18.75">
      <c r="A303" s="4"/>
      <c r="B303" s="5" t="s">
        <v>29</v>
      </c>
      <c r="C303" s="6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8"/>
    </row>
    <row r="304" spans="1:17" ht="15.75">
      <c r="A304" s="9">
        <v>631</v>
      </c>
      <c r="B304" s="10" t="s">
        <v>82</v>
      </c>
      <c r="C304" s="11">
        <v>250</v>
      </c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3"/>
    </row>
    <row r="305" spans="1:17" ht="15.75">
      <c r="A305" s="9"/>
      <c r="B305" s="12" t="s">
        <v>48</v>
      </c>
      <c r="C305" s="14">
        <v>80</v>
      </c>
      <c r="D305" s="12">
        <v>14.9</v>
      </c>
      <c r="E305" s="12">
        <v>12.8</v>
      </c>
      <c r="F305" s="12"/>
      <c r="G305" s="12">
        <v>174</v>
      </c>
      <c r="H305" s="12">
        <v>4.8000000000000001E-2</v>
      </c>
      <c r="I305" s="12"/>
      <c r="J305" s="12"/>
      <c r="K305" s="12">
        <v>0.32</v>
      </c>
      <c r="L305" s="12">
        <v>7.2</v>
      </c>
      <c r="M305" s="12">
        <v>150</v>
      </c>
      <c r="N305" s="12">
        <v>17.600000000000001</v>
      </c>
      <c r="O305" s="13">
        <v>2.16</v>
      </c>
    </row>
    <row r="306" spans="1:17" ht="15.75">
      <c r="A306" s="9"/>
      <c r="B306" s="12" t="s">
        <v>42</v>
      </c>
      <c r="C306" s="14">
        <v>205</v>
      </c>
      <c r="D306" s="12">
        <v>4.0999999999999996</v>
      </c>
      <c r="E306" s="12">
        <v>0.82</v>
      </c>
      <c r="F306" s="12">
        <v>33.4</v>
      </c>
      <c r="G306" s="12">
        <v>158</v>
      </c>
      <c r="H306" s="12">
        <v>0.246</v>
      </c>
      <c r="I306" s="12">
        <v>41</v>
      </c>
      <c r="J306" s="12">
        <v>6.0000000000000001E-3</v>
      </c>
      <c r="K306" s="12">
        <v>0.20499999999999999</v>
      </c>
      <c r="L306" s="12">
        <v>20.5</v>
      </c>
      <c r="M306" s="12">
        <v>119</v>
      </c>
      <c r="N306" s="12">
        <v>47.2</v>
      </c>
      <c r="O306" s="13">
        <v>1.85</v>
      </c>
    </row>
    <row r="307" spans="1:17" ht="15.75">
      <c r="A307" s="9"/>
      <c r="B307" s="12" t="s">
        <v>44</v>
      </c>
      <c r="C307" s="14">
        <v>18</v>
      </c>
      <c r="D307" s="12">
        <v>0.252</v>
      </c>
      <c r="E307" s="12">
        <v>3.5999999999999997E-2</v>
      </c>
      <c r="F307" s="12">
        <v>1.48</v>
      </c>
      <c r="G307" s="12">
        <v>7.38</v>
      </c>
      <c r="H307" s="12">
        <v>8.9999999999999993E-3</v>
      </c>
      <c r="I307" s="12">
        <v>1.8</v>
      </c>
      <c r="J307" s="12"/>
      <c r="K307" s="12">
        <v>3.5999999999999997E-2</v>
      </c>
      <c r="L307" s="12">
        <v>5.58</v>
      </c>
      <c r="M307" s="12">
        <v>10.4</v>
      </c>
      <c r="N307" s="12">
        <v>2.52</v>
      </c>
      <c r="O307" s="13">
        <v>0.14399999999999999</v>
      </c>
    </row>
    <row r="308" spans="1:17" ht="15.75">
      <c r="A308" s="9"/>
      <c r="B308" s="12" t="s">
        <v>55</v>
      </c>
      <c r="C308" s="14">
        <v>9</v>
      </c>
      <c r="D308" s="12">
        <v>0.432</v>
      </c>
      <c r="E308" s="12"/>
      <c r="F308" s="12">
        <v>1.71</v>
      </c>
      <c r="G308" s="12">
        <v>8.91</v>
      </c>
      <c r="H308" s="12">
        <v>1.2999999999999999E-2</v>
      </c>
      <c r="I308" s="12">
        <v>4.05</v>
      </c>
      <c r="J308" s="12"/>
      <c r="K308" s="12"/>
      <c r="L308" s="12">
        <v>1.8</v>
      </c>
      <c r="M308" s="12"/>
      <c r="N308" s="12"/>
      <c r="O308" s="13">
        <v>0.20699999999999999</v>
      </c>
    </row>
    <row r="309" spans="1:17" ht="15.75">
      <c r="A309" s="9"/>
      <c r="B309" s="12" t="s">
        <v>46</v>
      </c>
      <c r="C309" s="14">
        <v>5</v>
      </c>
      <c r="D309" s="12"/>
      <c r="E309" s="12">
        <v>4.9950000000000001</v>
      </c>
      <c r="F309" s="12"/>
      <c r="G309" s="12">
        <v>44.95</v>
      </c>
      <c r="H309" s="12"/>
      <c r="I309" s="12"/>
      <c r="J309" s="12"/>
      <c r="K309" s="12">
        <v>2.2000000000000002</v>
      </c>
      <c r="L309" s="12"/>
      <c r="M309" s="12">
        <v>0.1</v>
      </c>
      <c r="N309" s="12"/>
      <c r="O309" s="13"/>
    </row>
    <row r="310" spans="1:17" ht="15.75">
      <c r="A310" s="9"/>
      <c r="B310" s="12" t="s">
        <v>49</v>
      </c>
      <c r="C310" s="14">
        <v>2</v>
      </c>
      <c r="D310" s="12"/>
      <c r="E310" s="12"/>
      <c r="F310" s="12"/>
      <c r="G310" s="12"/>
      <c r="H310" s="12"/>
      <c r="I310" s="12"/>
      <c r="J310" s="12"/>
      <c r="K310" s="12"/>
      <c r="L310" s="12">
        <v>7.36</v>
      </c>
      <c r="M310" s="12">
        <v>1.5</v>
      </c>
      <c r="N310" s="12">
        <v>0.44</v>
      </c>
      <c r="O310" s="13">
        <v>5.8000000000000003E-2</v>
      </c>
    </row>
    <row r="311" spans="1:17" ht="15.75">
      <c r="A311" s="9"/>
      <c r="B311" s="10" t="s">
        <v>64</v>
      </c>
      <c r="C311" s="11">
        <v>40</v>
      </c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3"/>
    </row>
    <row r="312" spans="1:17" ht="15.75">
      <c r="A312" s="9"/>
      <c r="B312" s="12" t="s">
        <v>37</v>
      </c>
      <c r="C312" s="14">
        <v>40</v>
      </c>
      <c r="D312" s="12">
        <v>3.16</v>
      </c>
      <c r="E312" s="12">
        <v>0.4</v>
      </c>
      <c r="F312" s="12">
        <v>19.3</v>
      </c>
      <c r="G312" s="12">
        <v>94</v>
      </c>
      <c r="H312" s="12">
        <v>6.4000000000000001E-2</v>
      </c>
      <c r="I312" s="12"/>
      <c r="J312" s="12"/>
      <c r="K312" s="12">
        <v>0.52</v>
      </c>
      <c r="L312" s="12">
        <v>9.1999999999999993</v>
      </c>
      <c r="M312" s="12">
        <v>34.799999999999997</v>
      </c>
      <c r="N312" s="12">
        <v>13.2</v>
      </c>
      <c r="O312" s="13">
        <v>0.8</v>
      </c>
    </row>
    <row r="313" spans="1:17" ht="15.75">
      <c r="A313" s="9" t="s">
        <v>119</v>
      </c>
      <c r="B313" s="10" t="s">
        <v>50</v>
      </c>
      <c r="C313" s="11">
        <v>200</v>
      </c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3"/>
    </row>
    <row r="314" spans="1:17" ht="15.75">
      <c r="A314" s="9"/>
      <c r="B314" s="50" t="s">
        <v>40</v>
      </c>
      <c r="C314" s="51">
        <v>1</v>
      </c>
      <c r="D314" s="50">
        <v>0.2</v>
      </c>
      <c r="E314" s="50">
        <v>5.0999999999999997E-2</v>
      </c>
      <c r="F314" s="50">
        <v>0.04</v>
      </c>
      <c r="G314" s="50">
        <v>1.409</v>
      </c>
      <c r="H314" s="50">
        <v>6.9999999999999999E-4</v>
      </c>
      <c r="I314" s="50">
        <v>0.1</v>
      </c>
      <c r="J314" s="50">
        <v>0.5</v>
      </c>
      <c r="K314" s="50"/>
      <c r="L314" s="50">
        <v>4.95</v>
      </c>
      <c r="M314" s="50">
        <v>8.24</v>
      </c>
      <c r="N314" s="50">
        <v>4.4000000000000004</v>
      </c>
      <c r="O314" s="46">
        <v>0.82</v>
      </c>
    </row>
    <row r="315" spans="1:17" ht="15.75">
      <c r="A315" s="9"/>
      <c r="B315" s="12" t="s">
        <v>33</v>
      </c>
      <c r="C315" s="14">
        <v>15</v>
      </c>
      <c r="D315" s="12"/>
      <c r="E315" s="12"/>
      <c r="F315" s="12">
        <v>14.97</v>
      </c>
      <c r="G315" s="12">
        <v>59.85</v>
      </c>
      <c r="H315" s="12"/>
      <c r="I315" s="12"/>
      <c r="J315" s="12"/>
      <c r="K315" s="12"/>
      <c r="L315" s="12">
        <v>0.45</v>
      </c>
      <c r="M315" s="12"/>
      <c r="N315" s="12"/>
      <c r="O315" s="13">
        <v>4.4999999999999998E-2</v>
      </c>
    </row>
    <row r="316" spans="1:17" ht="15.75">
      <c r="A316" s="9"/>
      <c r="B316" s="12"/>
      <c r="C316" s="14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3"/>
    </row>
    <row r="317" spans="1:17" ht="15.75">
      <c r="A317" s="9"/>
      <c r="B317" s="10" t="s">
        <v>41</v>
      </c>
      <c r="C317" s="14"/>
      <c r="D317" s="10">
        <f t="shared" ref="D317:O317" si="11">SUM(D304:D315)</f>
        <v>23.043999999999997</v>
      </c>
      <c r="E317" s="10">
        <f t="shared" si="11"/>
        <v>19.101999999999997</v>
      </c>
      <c r="F317" s="10">
        <f t="shared" si="11"/>
        <v>70.900000000000006</v>
      </c>
      <c r="G317" s="10">
        <f t="shared" si="11"/>
        <v>548.49900000000002</v>
      </c>
      <c r="H317" s="10">
        <f t="shared" si="11"/>
        <v>0.38069999999999998</v>
      </c>
      <c r="I317" s="10">
        <f t="shared" si="11"/>
        <v>46.949999999999996</v>
      </c>
      <c r="J317" s="10">
        <f t="shared" si="11"/>
        <v>0.50600000000000001</v>
      </c>
      <c r="K317" s="10">
        <f t="shared" si="11"/>
        <v>3.2810000000000001</v>
      </c>
      <c r="L317" s="10">
        <f t="shared" si="11"/>
        <v>57.040000000000006</v>
      </c>
      <c r="M317" s="10">
        <f t="shared" si="11"/>
        <v>324.04000000000002</v>
      </c>
      <c r="N317" s="10">
        <f t="shared" si="11"/>
        <v>85.360000000000014</v>
      </c>
      <c r="O317" s="17">
        <f t="shared" si="11"/>
        <v>6.0839999999999996</v>
      </c>
      <c r="Q317" s="10">
        <f>G317*100/2720</f>
        <v>20.165404411764705</v>
      </c>
    </row>
    <row r="320" spans="1:17" ht="21">
      <c r="A320" s="57" t="s">
        <v>123</v>
      </c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</row>
    <row r="321" spans="1:15" ht="21">
      <c r="A321" s="57" t="s">
        <v>114</v>
      </c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</row>
    <row r="322" spans="1:15" ht="21">
      <c r="A322" s="57" t="s">
        <v>125</v>
      </c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</row>
    <row r="323" spans="1:15" ht="15.75" customHeight="1">
      <c r="A323" s="58" t="s">
        <v>10</v>
      </c>
      <c r="B323" s="59" t="s">
        <v>11</v>
      </c>
      <c r="C323" s="59" t="s">
        <v>12</v>
      </c>
      <c r="D323" s="60" t="s">
        <v>13</v>
      </c>
      <c r="E323" s="60"/>
      <c r="F323" s="60"/>
      <c r="G323" s="59" t="s">
        <v>14</v>
      </c>
      <c r="H323" s="60" t="s">
        <v>53</v>
      </c>
      <c r="I323" s="60"/>
      <c r="J323" s="60"/>
      <c r="K323" s="60"/>
      <c r="L323" s="61" t="s">
        <v>16</v>
      </c>
      <c r="M323" s="61"/>
      <c r="N323" s="61"/>
      <c r="O323" s="61"/>
    </row>
    <row r="324" spans="1:15" ht="55.9" customHeight="1">
      <c r="A324" s="58"/>
      <c r="B324" s="59"/>
      <c r="C324" s="59"/>
      <c r="D324" s="25" t="s">
        <v>18</v>
      </c>
      <c r="E324" s="25" t="s">
        <v>19</v>
      </c>
      <c r="F324" s="25" t="s">
        <v>20</v>
      </c>
      <c r="G324" s="59"/>
      <c r="H324" s="25" t="s">
        <v>21</v>
      </c>
      <c r="I324" s="25" t="s">
        <v>22</v>
      </c>
      <c r="J324" s="25" t="s">
        <v>23</v>
      </c>
      <c r="K324" s="25" t="s">
        <v>24</v>
      </c>
      <c r="L324" s="25" t="s">
        <v>25</v>
      </c>
      <c r="M324" s="25" t="s">
        <v>26</v>
      </c>
      <c r="N324" s="25" t="s">
        <v>27</v>
      </c>
      <c r="O324" s="26" t="s">
        <v>28</v>
      </c>
    </row>
    <row r="325" spans="1:15" ht="18.75">
      <c r="A325" s="4"/>
      <c r="B325" s="5" t="s">
        <v>29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8"/>
    </row>
    <row r="326" spans="1:15" ht="15.75">
      <c r="A326" s="9">
        <v>405</v>
      </c>
      <c r="B326" s="10" t="s">
        <v>120</v>
      </c>
      <c r="C326" s="11">
        <v>150</v>
      </c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3"/>
    </row>
    <row r="327" spans="1:15" ht="15.75">
      <c r="A327" s="9"/>
      <c r="B327" s="12" t="s">
        <v>107</v>
      </c>
      <c r="C327" s="14">
        <v>54</v>
      </c>
      <c r="D327" s="12">
        <v>3.78</v>
      </c>
      <c r="E327" s="12">
        <v>0.54</v>
      </c>
      <c r="F327" s="12">
        <v>40</v>
      </c>
      <c r="G327" s="12">
        <v>180</v>
      </c>
      <c r="H327" s="12">
        <v>4.2999999999999997E-2</v>
      </c>
      <c r="I327" s="12"/>
      <c r="J327" s="12"/>
      <c r="K327" s="12">
        <v>0.216</v>
      </c>
      <c r="L327" s="12">
        <v>4.32</v>
      </c>
      <c r="M327" s="12">
        <v>81</v>
      </c>
      <c r="N327" s="12">
        <v>27</v>
      </c>
      <c r="O327" s="13">
        <v>0.54</v>
      </c>
    </row>
    <row r="328" spans="1:15" ht="15.75">
      <c r="A328" s="9"/>
      <c r="B328" s="12" t="s">
        <v>34</v>
      </c>
      <c r="C328" s="14">
        <v>2</v>
      </c>
      <c r="D328" s="12"/>
      <c r="E328" s="12"/>
      <c r="F328" s="12"/>
      <c r="G328" s="12"/>
      <c r="H328" s="12"/>
      <c r="I328" s="12"/>
      <c r="J328" s="12"/>
      <c r="K328" s="12"/>
      <c r="L328" s="12">
        <v>7.36</v>
      </c>
      <c r="M328" s="12">
        <v>1.5</v>
      </c>
      <c r="N328" s="12">
        <v>0.44</v>
      </c>
      <c r="O328" s="13">
        <v>5.8000000000000003E-2</v>
      </c>
    </row>
    <row r="329" spans="1:15" ht="15.75">
      <c r="A329" s="9">
        <v>517</v>
      </c>
      <c r="B329" s="10" t="s">
        <v>121</v>
      </c>
      <c r="C329" s="11">
        <v>100</v>
      </c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3"/>
    </row>
    <row r="330" spans="1:15" ht="15.75">
      <c r="A330" s="9"/>
      <c r="B330" s="12" t="s">
        <v>122</v>
      </c>
      <c r="C330" s="14">
        <v>113</v>
      </c>
      <c r="D330" s="12">
        <v>23.2</v>
      </c>
      <c r="E330" s="12">
        <v>7.35</v>
      </c>
      <c r="F330" s="12"/>
      <c r="G330" s="12">
        <v>158</v>
      </c>
      <c r="H330" s="12">
        <v>0.22600000000000001</v>
      </c>
      <c r="I330" s="12">
        <v>1.02</v>
      </c>
      <c r="J330" s="12">
        <v>3.4000000000000002E-2</v>
      </c>
      <c r="K330" s="12">
        <v>1.7</v>
      </c>
      <c r="L330" s="12">
        <v>22.6</v>
      </c>
      <c r="M330" s="12">
        <v>226</v>
      </c>
      <c r="N330" s="12">
        <v>33.9</v>
      </c>
      <c r="O330" s="13">
        <v>0.67800000000000005</v>
      </c>
    </row>
    <row r="331" spans="1:15" ht="15.75">
      <c r="A331" s="9"/>
      <c r="B331" s="12" t="s">
        <v>45</v>
      </c>
      <c r="C331" s="14">
        <v>18</v>
      </c>
      <c r="D331" s="12">
        <v>0.23400000000000001</v>
      </c>
      <c r="E331" s="12">
        <v>1.7999999999999999E-2</v>
      </c>
      <c r="F331" s="12">
        <v>1.24</v>
      </c>
      <c r="G331" s="12">
        <v>6.3</v>
      </c>
      <c r="H331" s="12">
        <v>1.0999999999999999E-2</v>
      </c>
      <c r="I331" s="12">
        <v>0.9</v>
      </c>
      <c r="J331" s="12">
        <v>0.36</v>
      </c>
      <c r="K331" s="12">
        <v>7.1999999999999995E-2</v>
      </c>
      <c r="L331" s="12">
        <v>4.8600000000000003</v>
      </c>
      <c r="M331" s="12">
        <v>9.9</v>
      </c>
      <c r="N331" s="12">
        <v>6.84</v>
      </c>
      <c r="O331" s="13">
        <v>0.126</v>
      </c>
    </row>
    <row r="332" spans="1:15" ht="15.75">
      <c r="A332" s="9"/>
      <c r="B332" s="12" t="s">
        <v>44</v>
      </c>
      <c r="C332" s="14">
        <v>8</v>
      </c>
      <c r="D332" s="12">
        <v>0.112</v>
      </c>
      <c r="E332" s="12">
        <v>1.6E-2</v>
      </c>
      <c r="F332" s="12">
        <v>0.65600000000000003</v>
      </c>
      <c r="G332" s="12">
        <v>3.28</v>
      </c>
      <c r="H332" s="12">
        <v>4.0000000000000001E-3</v>
      </c>
      <c r="I332" s="12">
        <v>0.8</v>
      </c>
      <c r="J332" s="12"/>
      <c r="K332" s="12">
        <v>1.6E-2</v>
      </c>
      <c r="L332" s="12">
        <v>2.48</v>
      </c>
      <c r="M332" s="12">
        <v>4.6399999999999997</v>
      </c>
      <c r="N332" s="12">
        <v>1.1200000000000001</v>
      </c>
      <c r="O332" s="13">
        <v>6.4000000000000001E-2</v>
      </c>
    </row>
    <row r="333" spans="1:15" ht="15.75">
      <c r="A333" s="9"/>
      <c r="B333" s="12" t="s">
        <v>55</v>
      </c>
      <c r="C333" s="14">
        <v>8</v>
      </c>
      <c r="D333" s="12">
        <v>0.38400000000000001</v>
      </c>
      <c r="E333" s="12"/>
      <c r="F333" s="12">
        <v>1.52</v>
      </c>
      <c r="G333" s="12">
        <v>8.16</v>
      </c>
      <c r="H333" s="12">
        <v>1.2E-2</v>
      </c>
      <c r="I333" s="12">
        <v>3.6</v>
      </c>
      <c r="J333" s="12">
        <v>2.4E-2</v>
      </c>
      <c r="K333" s="12">
        <v>0.08</v>
      </c>
      <c r="L333" s="12">
        <v>1.6</v>
      </c>
      <c r="M333" s="12">
        <v>5.44</v>
      </c>
      <c r="N333" s="12">
        <v>4</v>
      </c>
      <c r="O333" s="13">
        <v>0.184</v>
      </c>
    </row>
    <row r="334" spans="1:15" ht="15.75">
      <c r="A334" s="9"/>
      <c r="B334" s="12" t="s">
        <v>46</v>
      </c>
      <c r="C334" s="14">
        <v>5</v>
      </c>
      <c r="D334" s="12"/>
      <c r="E334" s="12">
        <v>4.9950000000000001</v>
      </c>
      <c r="F334" s="12"/>
      <c r="G334" s="12">
        <v>44.95</v>
      </c>
      <c r="H334" s="12"/>
      <c r="I334" s="12"/>
      <c r="J334" s="12"/>
      <c r="K334" s="12">
        <v>2.2000000000000002</v>
      </c>
      <c r="L334" s="12"/>
      <c r="M334" s="12">
        <v>0.1</v>
      </c>
      <c r="N334" s="12"/>
      <c r="O334" s="13"/>
    </row>
    <row r="335" spans="1:15" ht="15.75">
      <c r="A335" s="9"/>
      <c r="B335" s="12" t="s">
        <v>34</v>
      </c>
      <c r="C335" s="14">
        <v>2</v>
      </c>
      <c r="D335" s="12"/>
      <c r="E335" s="12"/>
      <c r="F335" s="12"/>
      <c r="G335" s="12"/>
      <c r="H335" s="12"/>
      <c r="I335" s="12"/>
      <c r="J335" s="12"/>
      <c r="K335" s="12"/>
      <c r="L335" s="12">
        <v>7.36</v>
      </c>
      <c r="M335" s="12">
        <v>1.5</v>
      </c>
      <c r="N335" s="12">
        <v>0.44</v>
      </c>
      <c r="O335" s="13">
        <v>5.8000000000000003E-2</v>
      </c>
    </row>
    <row r="336" spans="1:15" ht="15.75">
      <c r="A336" s="9"/>
      <c r="B336" s="10" t="s">
        <v>56</v>
      </c>
      <c r="C336" s="11">
        <v>50</v>
      </c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3"/>
    </row>
    <row r="337" spans="1:17" ht="15.75">
      <c r="A337" s="9"/>
      <c r="B337" s="12" t="s">
        <v>37</v>
      </c>
      <c r="C337" s="14">
        <v>40</v>
      </c>
      <c r="D337" s="12">
        <v>3.16</v>
      </c>
      <c r="E337" s="12">
        <v>0.4</v>
      </c>
      <c r="F337" s="12">
        <v>19.3</v>
      </c>
      <c r="G337" s="12">
        <v>94</v>
      </c>
      <c r="H337" s="12">
        <v>6.4000000000000001E-2</v>
      </c>
      <c r="I337" s="12"/>
      <c r="J337" s="12"/>
      <c r="K337" s="12">
        <v>0.52</v>
      </c>
      <c r="L337" s="12">
        <v>9.1999999999999993</v>
      </c>
      <c r="M337" s="12">
        <v>34.799999999999997</v>
      </c>
      <c r="N337" s="12">
        <v>13.2</v>
      </c>
      <c r="O337" s="13">
        <v>0.8</v>
      </c>
    </row>
    <row r="338" spans="1:17" ht="15.75">
      <c r="A338" s="9"/>
      <c r="B338" s="12" t="s">
        <v>35</v>
      </c>
      <c r="C338" s="14">
        <v>10</v>
      </c>
      <c r="D338" s="12">
        <v>0.08</v>
      </c>
      <c r="E338" s="12">
        <v>7.25</v>
      </c>
      <c r="F338" s="12">
        <v>0.13</v>
      </c>
      <c r="G338" s="12">
        <v>66.099999999999994</v>
      </c>
      <c r="H338" s="12">
        <v>1E-3</v>
      </c>
      <c r="I338" s="12"/>
      <c r="J338" s="12">
        <v>45</v>
      </c>
      <c r="K338" s="12">
        <v>0.1</v>
      </c>
      <c r="L338" s="12">
        <v>2.1</v>
      </c>
      <c r="M338" s="12">
        <v>3</v>
      </c>
      <c r="N338" s="12">
        <v>0.04</v>
      </c>
      <c r="O338" s="13">
        <v>0.02</v>
      </c>
    </row>
    <row r="339" spans="1:17" ht="15.75">
      <c r="A339" s="9" t="s">
        <v>119</v>
      </c>
      <c r="B339" s="48" t="s">
        <v>50</v>
      </c>
      <c r="C339" s="49">
        <v>200</v>
      </c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46"/>
    </row>
    <row r="340" spans="1:17" ht="15.75">
      <c r="A340" s="9"/>
      <c r="B340" s="12" t="s">
        <v>40</v>
      </c>
      <c r="C340" s="14">
        <v>1</v>
      </c>
      <c r="D340" s="12">
        <v>0.2</v>
      </c>
      <c r="E340" s="12">
        <v>5.0999999999999997E-2</v>
      </c>
      <c r="F340" s="12">
        <v>0.04</v>
      </c>
      <c r="G340" s="12">
        <v>1.409</v>
      </c>
      <c r="H340" s="12">
        <v>6.9999999999999999E-4</v>
      </c>
      <c r="I340" s="12">
        <v>0.1</v>
      </c>
      <c r="J340" s="12">
        <v>0.5</v>
      </c>
      <c r="K340" s="12"/>
      <c r="L340" s="12">
        <v>4.95</v>
      </c>
      <c r="M340" s="12">
        <v>8.24</v>
      </c>
      <c r="N340" s="12">
        <v>4.4000000000000004</v>
      </c>
      <c r="O340" s="13">
        <v>0.82</v>
      </c>
    </row>
    <row r="341" spans="1:17" ht="15.75">
      <c r="A341" s="9"/>
      <c r="B341" s="12" t="s">
        <v>33</v>
      </c>
      <c r="C341" s="14">
        <v>15</v>
      </c>
      <c r="D341" s="12"/>
      <c r="E341" s="12"/>
      <c r="F341" s="12">
        <v>14.97</v>
      </c>
      <c r="G341" s="12">
        <v>59.85</v>
      </c>
      <c r="H341" s="12"/>
      <c r="I341" s="12"/>
      <c r="J341" s="12"/>
      <c r="K341" s="12"/>
      <c r="L341" s="12">
        <v>0.45</v>
      </c>
      <c r="M341" s="12"/>
      <c r="N341" s="12"/>
      <c r="O341" s="13">
        <v>4.4999999999999998E-2</v>
      </c>
    </row>
    <row r="342" spans="1:17" ht="15.75">
      <c r="A342" s="9"/>
      <c r="B342" s="12"/>
      <c r="C342" s="14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3"/>
    </row>
    <row r="343" spans="1:17" ht="15.75">
      <c r="A343" s="9"/>
      <c r="B343" s="10" t="s">
        <v>41</v>
      </c>
      <c r="C343" s="14"/>
      <c r="D343" s="10">
        <f t="shared" ref="D343:O343" si="12">SUM(D326:D341)</f>
        <v>31.15</v>
      </c>
      <c r="E343" s="10">
        <f t="shared" si="12"/>
        <v>20.62</v>
      </c>
      <c r="F343" s="10">
        <f t="shared" si="12"/>
        <v>77.856000000000009</v>
      </c>
      <c r="G343" s="10">
        <f t="shared" si="12"/>
        <v>622.04899999999998</v>
      </c>
      <c r="H343" s="10">
        <f t="shared" si="12"/>
        <v>0.36170000000000002</v>
      </c>
      <c r="I343" s="10">
        <f t="shared" si="12"/>
        <v>6.42</v>
      </c>
      <c r="J343" s="10">
        <f t="shared" si="12"/>
        <v>45.917999999999999</v>
      </c>
      <c r="K343" s="10">
        <f t="shared" si="12"/>
        <v>4.9039999999999999</v>
      </c>
      <c r="L343" s="10">
        <f t="shared" si="12"/>
        <v>67.28</v>
      </c>
      <c r="M343" s="10">
        <f t="shared" si="12"/>
        <v>376.12</v>
      </c>
      <c r="N343" s="10">
        <f t="shared" si="12"/>
        <v>91.380000000000024</v>
      </c>
      <c r="O343" s="17">
        <f t="shared" si="12"/>
        <v>3.3929999999999998</v>
      </c>
      <c r="Q343" s="10">
        <f>G343*100/2720</f>
        <v>22.869448529411763</v>
      </c>
    </row>
    <row r="346" spans="1:17" ht="21">
      <c r="A346" s="57" t="s">
        <v>124</v>
      </c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</row>
    <row r="347" spans="1:17" ht="21">
      <c r="A347" s="57" t="s">
        <v>114</v>
      </c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</row>
    <row r="348" spans="1:17" ht="21">
      <c r="A348" s="57" t="s">
        <v>125</v>
      </c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</row>
    <row r="349" spans="1:17" ht="15.75" customHeight="1">
      <c r="A349" s="58" t="s">
        <v>10</v>
      </c>
      <c r="B349" s="59" t="s">
        <v>11</v>
      </c>
      <c r="C349" s="59" t="s">
        <v>12</v>
      </c>
      <c r="D349" s="60" t="s">
        <v>13</v>
      </c>
      <c r="E349" s="60"/>
      <c r="F349" s="60"/>
      <c r="G349" s="59" t="s">
        <v>14</v>
      </c>
      <c r="H349" s="60" t="s">
        <v>53</v>
      </c>
      <c r="I349" s="60"/>
      <c r="J349" s="60"/>
      <c r="K349" s="60"/>
      <c r="L349" s="61" t="s">
        <v>16</v>
      </c>
      <c r="M349" s="61"/>
      <c r="N349" s="61"/>
      <c r="O349" s="61"/>
    </row>
    <row r="350" spans="1:17" ht="72.400000000000006" customHeight="1">
      <c r="A350" s="58"/>
      <c r="B350" s="59"/>
      <c r="C350" s="59"/>
      <c r="D350" s="25" t="s">
        <v>18</v>
      </c>
      <c r="E350" s="25" t="s">
        <v>19</v>
      </c>
      <c r="F350" s="25" t="s">
        <v>20</v>
      </c>
      <c r="G350" s="59"/>
      <c r="H350" s="25" t="s">
        <v>21</v>
      </c>
      <c r="I350" s="25" t="s">
        <v>22</v>
      </c>
      <c r="J350" s="25" t="s">
        <v>23</v>
      </c>
      <c r="K350" s="25" t="s">
        <v>24</v>
      </c>
      <c r="L350" s="25" t="s">
        <v>25</v>
      </c>
      <c r="M350" s="25" t="s">
        <v>26</v>
      </c>
      <c r="N350" s="25" t="s">
        <v>27</v>
      </c>
      <c r="O350" s="26" t="s">
        <v>28</v>
      </c>
    </row>
    <row r="351" spans="1:17" ht="18.75">
      <c r="A351" s="4"/>
      <c r="B351" s="5" t="s">
        <v>29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8"/>
    </row>
    <row r="352" spans="1:17" ht="15.75">
      <c r="A352" s="9">
        <v>245</v>
      </c>
      <c r="B352" s="10" t="s">
        <v>115</v>
      </c>
      <c r="C352" s="11">
        <v>250</v>
      </c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3"/>
    </row>
    <row r="353" spans="1:17" ht="15.75">
      <c r="A353" s="9"/>
      <c r="B353" s="12" t="s">
        <v>48</v>
      </c>
      <c r="C353" s="14">
        <v>87</v>
      </c>
      <c r="D353" s="12">
        <v>16.2</v>
      </c>
      <c r="E353" s="12">
        <v>13.9</v>
      </c>
      <c r="F353" s="12"/>
      <c r="G353" s="12">
        <v>190</v>
      </c>
      <c r="H353" s="12">
        <v>5.1999999999999998E-2</v>
      </c>
      <c r="I353" s="12"/>
      <c r="J353" s="12"/>
      <c r="K353" s="12">
        <v>0.34799999999999998</v>
      </c>
      <c r="L353" s="12">
        <v>7.83</v>
      </c>
      <c r="M353" s="12">
        <v>164</v>
      </c>
      <c r="N353" s="12">
        <v>19.100000000000001</v>
      </c>
      <c r="O353" s="13">
        <v>2.35</v>
      </c>
    </row>
    <row r="354" spans="1:17" ht="15.75">
      <c r="A354" s="9"/>
      <c r="B354" s="12" t="s">
        <v>107</v>
      </c>
      <c r="C354" s="14">
        <v>50</v>
      </c>
      <c r="D354" s="12">
        <v>3.5</v>
      </c>
      <c r="E354" s="12">
        <v>0.5</v>
      </c>
      <c r="F354" s="12">
        <v>37</v>
      </c>
      <c r="G354" s="12">
        <v>167</v>
      </c>
      <c r="H354" s="12">
        <v>0.04</v>
      </c>
      <c r="I354" s="12"/>
      <c r="J354" s="12"/>
      <c r="K354" s="12">
        <v>0.2</v>
      </c>
      <c r="L354" s="12">
        <v>4</v>
      </c>
      <c r="M354" s="12">
        <v>75</v>
      </c>
      <c r="N354" s="12">
        <v>25</v>
      </c>
      <c r="O354" s="13">
        <v>0.5</v>
      </c>
    </row>
    <row r="355" spans="1:17" ht="15.75">
      <c r="A355" s="9"/>
      <c r="B355" s="12" t="s">
        <v>46</v>
      </c>
      <c r="C355" s="14">
        <v>5</v>
      </c>
      <c r="D355" s="12"/>
      <c r="E355" s="12">
        <v>4.9950000000000001</v>
      </c>
      <c r="F355" s="12"/>
      <c r="G355" s="12">
        <v>44.95</v>
      </c>
      <c r="H355" s="12"/>
      <c r="I355" s="12"/>
      <c r="J355" s="12"/>
      <c r="K355" s="12">
        <v>2.2000000000000002</v>
      </c>
      <c r="L355" s="12"/>
      <c r="M355" s="12">
        <v>0.1</v>
      </c>
      <c r="N355" s="12"/>
      <c r="O355" s="13"/>
    </row>
    <row r="356" spans="1:17" ht="15.75">
      <c r="A356" s="9"/>
      <c r="B356" s="12" t="s">
        <v>44</v>
      </c>
      <c r="C356" s="14">
        <v>10</v>
      </c>
      <c r="D356" s="12">
        <v>0.14000000000000001</v>
      </c>
      <c r="E356" s="12">
        <v>0.02</v>
      </c>
      <c r="F356" s="12">
        <v>0.82</v>
      </c>
      <c r="G356" s="12">
        <v>4.0999999999999996</v>
      </c>
      <c r="H356" s="12">
        <v>5.0000000000000001E-3</v>
      </c>
      <c r="I356" s="12">
        <v>1</v>
      </c>
      <c r="J356" s="12"/>
      <c r="K356" s="12">
        <v>0.02</v>
      </c>
      <c r="L356" s="12">
        <v>3.1</v>
      </c>
      <c r="M356" s="12">
        <v>5.8</v>
      </c>
      <c r="N356" s="12">
        <v>1.4</v>
      </c>
      <c r="O356" s="13">
        <v>0.08</v>
      </c>
    </row>
    <row r="357" spans="1:17" ht="15.75">
      <c r="A357" s="9"/>
      <c r="B357" s="12" t="s">
        <v>45</v>
      </c>
      <c r="C357" s="14">
        <v>23</v>
      </c>
      <c r="D357" s="12">
        <v>0.29899999999999999</v>
      </c>
      <c r="E357" s="12">
        <v>2.3E-2</v>
      </c>
      <c r="F357" s="12">
        <v>1.59</v>
      </c>
      <c r="G357" s="12">
        <v>8.0500000000000007</v>
      </c>
      <c r="H357" s="12">
        <v>1.4E-2</v>
      </c>
      <c r="I357" s="12">
        <v>1.1499999999999999</v>
      </c>
      <c r="J357" s="12">
        <v>460</v>
      </c>
      <c r="K357" s="12">
        <v>9.1999999999999998E-2</v>
      </c>
      <c r="L357" s="12">
        <v>6.21</v>
      </c>
      <c r="M357" s="12">
        <v>12.7</v>
      </c>
      <c r="N357" s="12">
        <v>8.74</v>
      </c>
      <c r="O357" s="13">
        <v>0.161</v>
      </c>
    </row>
    <row r="358" spans="1:17" ht="15.75">
      <c r="A358" s="9"/>
      <c r="B358" s="12" t="s">
        <v>34</v>
      </c>
      <c r="C358" s="14">
        <v>2</v>
      </c>
      <c r="D358" s="12"/>
      <c r="E358" s="12"/>
      <c r="F358" s="12"/>
      <c r="G358" s="12"/>
      <c r="H358" s="12"/>
      <c r="I358" s="12"/>
      <c r="J358" s="12"/>
      <c r="K358" s="12"/>
      <c r="L358" s="12">
        <v>7.36</v>
      </c>
      <c r="M358" s="12">
        <v>1.5</v>
      </c>
      <c r="N358" s="12">
        <v>0.44</v>
      </c>
      <c r="O358" s="13">
        <v>5.8000000000000003E-2</v>
      </c>
    </row>
    <row r="359" spans="1:17" ht="15.75">
      <c r="A359" s="9"/>
      <c r="B359" s="48" t="s">
        <v>64</v>
      </c>
      <c r="C359" s="49">
        <v>40</v>
      </c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46"/>
    </row>
    <row r="360" spans="1:17" ht="15.75">
      <c r="A360" s="9"/>
      <c r="B360" s="50" t="s">
        <v>37</v>
      </c>
      <c r="C360" s="51">
        <v>40</v>
      </c>
      <c r="D360" s="50">
        <v>3.16</v>
      </c>
      <c r="E360" s="50">
        <v>0.4</v>
      </c>
      <c r="F360" s="50">
        <v>19.3</v>
      </c>
      <c r="G360" s="50">
        <v>94</v>
      </c>
      <c r="H360" s="50">
        <v>6.4000000000000001E-2</v>
      </c>
      <c r="I360" s="50"/>
      <c r="J360" s="50"/>
      <c r="K360" s="50">
        <v>0.52</v>
      </c>
      <c r="L360" s="50">
        <v>9.1999999999999993</v>
      </c>
      <c r="M360" s="50">
        <v>34.799999999999997</v>
      </c>
      <c r="N360" s="50">
        <v>13.2</v>
      </c>
      <c r="O360" s="46">
        <v>0.8</v>
      </c>
    </row>
    <row r="361" spans="1:17" ht="15.75">
      <c r="A361" s="53">
        <v>1008</v>
      </c>
      <c r="B361" s="48" t="s">
        <v>50</v>
      </c>
      <c r="C361" s="49">
        <v>200</v>
      </c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46"/>
    </row>
    <row r="362" spans="1:17" ht="15.75">
      <c r="A362" s="53">
        <v>1009</v>
      </c>
      <c r="B362" s="50" t="s">
        <v>40</v>
      </c>
      <c r="C362" s="51">
        <v>1</v>
      </c>
      <c r="D362" s="50">
        <v>0.2</v>
      </c>
      <c r="E362" s="50">
        <v>5.0999999999999997E-2</v>
      </c>
      <c r="F362" s="50">
        <v>0.04</v>
      </c>
      <c r="G362" s="50">
        <v>1.409</v>
      </c>
      <c r="H362" s="50">
        <v>6.9999999999999999E-4</v>
      </c>
      <c r="I362" s="50">
        <v>0.1</v>
      </c>
      <c r="J362" s="50">
        <v>0.5</v>
      </c>
      <c r="K362" s="50"/>
      <c r="L362" s="50">
        <v>4.95</v>
      </c>
      <c r="M362" s="50">
        <v>8.24</v>
      </c>
      <c r="N362" s="50">
        <v>4.4000000000000004</v>
      </c>
      <c r="O362" s="46">
        <v>0.82</v>
      </c>
    </row>
    <row r="363" spans="1:17" ht="15.75">
      <c r="A363" s="53"/>
      <c r="B363" s="50" t="s">
        <v>33</v>
      </c>
      <c r="C363" s="51">
        <v>15</v>
      </c>
      <c r="D363" s="50"/>
      <c r="E363" s="50"/>
      <c r="F363" s="50">
        <v>14.97</v>
      </c>
      <c r="G363" s="50">
        <v>59.85</v>
      </c>
      <c r="H363" s="50"/>
      <c r="I363" s="50"/>
      <c r="J363" s="50"/>
      <c r="K363" s="50"/>
      <c r="L363" s="50">
        <v>0.45</v>
      </c>
      <c r="M363" s="50"/>
      <c r="N363" s="50"/>
      <c r="O363" s="46">
        <v>4.4999999999999998E-2</v>
      </c>
    </row>
    <row r="364" spans="1:17" ht="15.75">
      <c r="A364" s="9"/>
      <c r="B364" s="12"/>
      <c r="C364" s="14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3"/>
    </row>
    <row r="365" spans="1:17" ht="15.75">
      <c r="A365" s="9"/>
      <c r="B365" s="10" t="s">
        <v>41</v>
      </c>
      <c r="C365" s="14"/>
      <c r="D365" s="10">
        <f t="shared" ref="D365:O365" si="13">SUM(D352:D363)</f>
        <v>23.498999999999999</v>
      </c>
      <c r="E365" s="10">
        <f t="shared" si="13"/>
        <v>19.888999999999996</v>
      </c>
      <c r="F365" s="10">
        <f t="shared" si="13"/>
        <v>73.720000000000013</v>
      </c>
      <c r="G365" s="10">
        <f t="shared" si="13"/>
        <v>569.35900000000004</v>
      </c>
      <c r="H365" s="10">
        <f t="shared" si="13"/>
        <v>0.1757</v>
      </c>
      <c r="I365" s="10">
        <f t="shared" si="13"/>
        <v>2.25</v>
      </c>
      <c r="J365" s="10">
        <f t="shared" si="13"/>
        <v>460.5</v>
      </c>
      <c r="K365" s="10">
        <f t="shared" si="13"/>
        <v>3.3800000000000003</v>
      </c>
      <c r="L365" s="10">
        <f t="shared" si="13"/>
        <v>43.100000000000009</v>
      </c>
      <c r="M365" s="10">
        <f t="shared" si="13"/>
        <v>302.14000000000004</v>
      </c>
      <c r="N365" s="10">
        <f t="shared" si="13"/>
        <v>72.28</v>
      </c>
      <c r="O365" s="17">
        <f t="shared" si="13"/>
        <v>4.8140000000000001</v>
      </c>
      <c r="Q365" s="10">
        <f>G365*100/2720</f>
        <v>20.932316176470589</v>
      </c>
    </row>
  </sheetData>
  <mergeCells count="153"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8:O18"/>
    <mergeCell ref="A19:O19"/>
    <mergeCell ref="A20:O20"/>
    <mergeCell ref="A21:O21"/>
    <mergeCell ref="A22:A23"/>
    <mergeCell ref="B22:B23"/>
    <mergeCell ref="C22:C23"/>
    <mergeCell ref="D22:F22"/>
    <mergeCell ref="G22:G23"/>
    <mergeCell ref="H22:K22"/>
    <mergeCell ref="L22:O22"/>
    <mergeCell ref="Q22:Q23"/>
    <mergeCell ref="A43:O43"/>
    <mergeCell ref="A44:O44"/>
    <mergeCell ref="A45:O45"/>
    <mergeCell ref="A46:A47"/>
    <mergeCell ref="B46:B47"/>
    <mergeCell ref="C46:C47"/>
    <mergeCell ref="D46:F46"/>
    <mergeCell ref="G46:G47"/>
    <mergeCell ref="H46:K46"/>
    <mergeCell ref="L46:O46"/>
    <mergeCell ref="A69:O69"/>
    <mergeCell ref="A70:O70"/>
    <mergeCell ref="A71:O71"/>
    <mergeCell ref="A72:A73"/>
    <mergeCell ref="B72:B73"/>
    <mergeCell ref="C72:C73"/>
    <mergeCell ref="D72:F72"/>
    <mergeCell ref="G72:G73"/>
    <mergeCell ref="H72:K72"/>
    <mergeCell ref="L72:O72"/>
    <mergeCell ref="A95:O95"/>
    <mergeCell ref="A96:O96"/>
    <mergeCell ref="A97:O97"/>
    <mergeCell ref="A98:A99"/>
    <mergeCell ref="B98:B99"/>
    <mergeCell ref="C98:C99"/>
    <mergeCell ref="D98:F98"/>
    <mergeCell ref="G98:G99"/>
    <mergeCell ref="H98:K98"/>
    <mergeCell ref="L98:O98"/>
    <mergeCell ref="A119:O119"/>
    <mergeCell ref="A120:O120"/>
    <mergeCell ref="A121:O121"/>
    <mergeCell ref="A122:A123"/>
    <mergeCell ref="B122:B123"/>
    <mergeCell ref="C122:C123"/>
    <mergeCell ref="D122:F122"/>
    <mergeCell ref="G122:G123"/>
    <mergeCell ref="H122:K122"/>
    <mergeCell ref="L122:O122"/>
    <mergeCell ref="A146:O146"/>
    <mergeCell ref="A147:O147"/>
    <mergeCell ref="A148:O148"/>
    <mergeCell ref="A149:A150"/>
    <mergeCell ref="B149:B150"/>
    <mergeCell ref="C149:C150"/>
    <mergeCell ref="D149:F149"/>
    <mergeCell ref="G149:G150"/>
    <mergeCell ref="H149:K149"/>
    <mergeCell ref="L149:O149"/>
    <mergeCell ref="A174:O174"/>
    <mergeCell ref="A175:O175"/>
    <mergeCell ref="A176:O176"/>
    <mergeCell ref="A177:A178"/>
    <mergeCell ref="B177:B178"/>
    <mergeCell ref="C177:C178"/>
    <mergeCell ref="D177:F177"/>
    <mergeCell ref="G177:G178"/>
    <mergeCell ref="H177:K177"/>
    <mergeCell ref="L177:O177"/>
    <mergeCell ref="A198:O198"/>
    <mergeCell ref="A199:O199"/>
    <mergeCell ref="A200:O200"/>
    <mergeCell ref="A201:A202"/>
    <mergeCell ref="B201:B202"/>
    <mergeCell ref="C201:C202"/>
    <mergeCell ref="D201:F201"/>
    <mergeCell ref="G201:G202"/>
    <mergeCell ref="H201:K201"/>
    <mergeCell ref="L201:O201"/>
    <mergeCell ref="A224:O224"/>
    <mergeCell ref="A225:O225"/>
    <mergeCell ref="A226:O226"/>
    <mergeCell ref="A227:A228"/>
    <mergeCell ref="B227:B228"/>
    <mergeCell ref="C227:C228"/>
    <mergeCell ref="D227:F227"/>
    <mergeCell ref="G227:G228"/>
    <mergeCell ref="H227:K227"/>
    <mergeCell ref="L227:O227"/>
    <mergeCell ref="A249:O249"/>
    <mergeCell ref="A250:O250"/>
    <mergeCell ref="A251:O251"/>
    <mergeCell ref="A252:A253"/>
    <mergeCell ref="B252:B253"/>
    <mergeCell ref="C252:C253"/>
    <mergeCell ref="D252:F252"/>
    <mergeCell ref="G252:G253"/>
    <mergeCell ref="H252:K252"/>
    <mergeCell ref="L252:O252"/>
    <mergeCell ref="A275:O275"/>
    <mergeCell ref="A276:O276"/>
    <mergeCell ref="A277:O277"/>
    <mergeCell ref="A278:A279"/>
    <mergeCell ref="B278:B279"/>
    <mergeCell ref="C278:C279"/>
    <mergeCell ref="D278:F278"/>
    <mergeCell ref="G278:G279"/>
    <mergeCell ref="H278:K278"/>
    <mergeCell ref="L278:O278"/>
    <mergeCell ref="A298:O298"/>
    <mergeCell ref="A299:O299"/>
    <mergeCell ref="A300:O300"/>
    <mergeCell ref="A301:A302"/>
    <mergeCell ref="B301:B302"/>
    <mergeCell ref="C301:C302"/>
    <mergeCell ref="D301:F301"/>
    <mergeCell ref="G301:G302"/>
    <mergeCell ref="H301:K301"/>
    <mergeCell ref="L301:O301"/>
    <mergeCell ref="A320:O320"/>
    <mergeCell ref="A321:O321"/>
    <mergeCell ref="A322:O322"/>
    <mergeCell ref="A323:A324"/>
    <mergeCell ref="B323:B324"/>
    <mergeCell ref="C323:C324"/>
    <mergeCell ref="D323:F323"/>
    <mergeCell ref="G323:G324"/>
    <mergeCell ref="H323:K323"/>
    <mergeCell ref="L323:O323"/>
    <mergeCell ref="A346:O346"/>
    <mergeCell ref="A347:O347"/>
    <mergeCell ref="A348:O348"/>
    <mergeCell ref="A349:A350"/>
    <mergeCell ref="B349:B350"/>
    <mergeCell ref="C349:C350"/>
    <mergeCell ref="D349:F349"/>
    <mergeCell ref="G349:G350"/>
    <mergeCell ref="H349:K349"/>
    <mergeCell ref="L349:O349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6-11</vt:lpstr>
      <vt:lpstr>12-18</vt:lpstr>
      <vt:lpstr>'6-11'!Область_печати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юрий</dc:creator>
  <dc:description/>
  <cp:lastModifiedBy>Пользователь Windows</cp:lastModifiedBy>
  <cp:revision>8</cp:revision>
  <dcterms:created xsi:type="dcterms:W3CDTF">2024-03-22T08:42:53Z</dcterms:created>
  <dcterms:modified xsi:type="dcterms:W3CDTF">2025-01-29T02:30:40Z</dcterms:modified>
  <dc:language>ru-RU</dc:language>
</cp:coreProperties>
</file>